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-\YandexDisk-director-ozerki\ОЗЁРКИ\Питание\2025-2026\Летний лагерь\"/>
    </mc:Choice>
  </mc:AlternateContent>
  <xr:revisionPtr revIDLastSave="0" documentId="13_ncr:1_{6567599A-F79D-4CC7-BC03-3EC6935380A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0" i="1" l="1"/>
  <c r="G234" i="1" l="1"/>
  <c r="H234" i="1"/>
  <c r="I234" i="1"/>
  <c r="J234" i="1"/>
  <c r="F234" i="1"/>
  <c r="G185" i="1"/>
  <c r="H185" i="1"/>
  <c r="I185" i="1"/>
  <c r="J185" i="1"/>
  <c r="F185" i="1"/>
  <c r="G163" i="1"/>
  <c r="H163" i="1"/>
  <c r="I163" i="1"/>
  <c r="J163" i="1"/>
  <c r="F163" i="1"/>
  <c r="H67" i="1"/>
  <c r="F80" i="1"/>
  <c r="G42" i="1"/>
  <c r="G25" i="1"/>
  <c r="G218" i="1"/>
  <c r="F229" i="1"/>
  <c r="H210" i="1"/>
  <c r="I210" i="1"/>
  <c r="J210" i="1"/>
  <c r="G210" i="1"/>
  <c r="F210" i="1"/>
  <c r="F205" i="1"/>
  <c r="F195" i="1"/>
  <c r="A172" i="1"/>
  <c r="J181" i="1"/>
  <c r="G171" i="1"/>
  <c r="F171" i="1"/>
  <c r="F158" i="1"/>
  <c r="H158" i="1"/>
  <c r="J149" i="1"/>
  <c r="I149" i="1"/>
  <c r="H149" i="1"/>
  <c r="F149" i="1"/>
  <c r="F137" i="1"/>
  <c r="J140" i="1"/>
  <c r="H140" i="1"/>
  <c r="I140" i="1"/>
  <c r="G140" i="1"/>
  <c r="F140" i="1"/>
  <c r="H118" i="1"/>
  <c r="I118" i="1"/>
  <c r="J118" i="1"/>
  <c r="G118" i="1"/>
  <c r="F164" i="1" l="1"/>
  <c r="H164" i="1"/>
  <c r="F211" i="1"/>
  <c r="F118" i="1"/>
  <c r="F104" i="1"/>
  <c r="H104" i="1"/>
  <c r="I104" i="1"/>
  <c r="J104" i="1"/>
  <c r="G104" i="1"/>
  <c r="H95" i="1"/>
  <c r="I95" i="1"/>
  <c r="J95" i="1"/>
  <c r="G95" i="1"/>
  <c r="F95" i="1"/>
  <c r="H72" i="1"/>
  <c r="I72" i="1"/>
  <c r="J72" i="1"/>
  <c r="G72" i="1"/>
  <c r="F72" i="1"/>
  <c r="H57" i="1"/>
  <c r="I57" i="1"/>
  <c r="J57" i="1"/>
  <c r="G57" i="1"/>
  <c r="F57" i="1"/>
  <c r="F67" i="1"/>
  <c r="F73" i="1" l="1"/>
  <c r="H47" i="1"/>
  <c r="I47" i="1"/>
  <c r="J47" i="1"/>
  <c r="G47" i="1"/>
  <c r="F47" i="1"/>
  <c r="H33" i="1"/>
  <c r="G33" i="1"/>
  <c r="F33" i="1"/>
  <c r="H25" i="1"/>
  <c r="I25" i="1"/>
  <c r="J25" i="1"/>
  <c r="F25" i="1"/>
  <c r="F21" i="1" l="1"/>
  <c r="G12" i="1"/>
  <c r="A128" i="1" l="1"/>
  <c r="B235" i="1"/>
  <c r="A235" i="1"/>
  <c r="J229" i="1"/>
  <c r="I229" i="1"/>
  <c r="H229" i="1"/>
  <c r="G229" i="1"/>
  <c r="G235" i="1" s="1"/>
  <c r="B220" i="1"/>
  <c r="A220" i="1"/>
  <c r="J218" i="1"/>
  <c r="I218" i="1"/>
  <c r="H218" i="1"/>
  <c r="F218" i="1"/>
  <c r="F235" i="1" s="1"/>
  <c r="B211" i="1"/>
  <c r="A211" i="1"/>
  <c r="J205" i="1"/>
  <c r="I205" i="1"/>
  <c r="H205" i="1"/>
  <c r="G205" i="1"/>
  <c r="B196" i="1"/>
  <c r="A196" i="1"/>
  <c r="J195" i="1"/>
  <c r="I195" i="1"/>
  <c r="H195" i="1"/>
  <c r="G195" i="1"/>
  <c r="B187" i="1"/>
  <c r="A187" i="1"/>
  <c r="I181" i="1"/>
  <c r="H181" i="1"/>
  <c r="G181" i="1"/>
  <c r="G187" i="1" s="1"/>
  <c r="F181" i="1"/>
  <c r="F187" i="1" s="1"/>
  <c r="B172" i="1"/>
  <c r="J171" i="1"/>
  <c r="J187" i="1" s="1"/>
  <c r="I171" i="1"/>
  <c r="H171" i="1"/>
  <c r="B164" i="1"/>
  <c r="A164" i="1"/>
  <c r="J158" i="1"/>
  <c r="J164" i="1" s="1"/>
  <c r="I158" i="1"/>
  <c r="I164" i="1" s="1"/>
  <c r="G158" i="1"/>
  <c r="B150" i="1"/>
  <c r="A150" i="1"/>
  <c r="G149" i="1"/>
  <c r="B141" i="1"/>
  <c r="A141" i="1"/>
  <c r="J137" i="1"/>
  <c r="I137" i="1"/>
  <c r="H137" i="1"/>
  <c r="G137" i="1"/>
  <c r="B128" i="1"/>
  <c r="J127" i="1"/>
  <c r="I127" i="1"/>
  <c r="I141" i="1" s="1"/>
  <c r="H127" i="1"/>
  <c r="G127" i="1"/>
  <c r="F127" i="1"/>
  <c r="F141" i="1" s="1"/>
  <c r="B119" i="1"/>
  <c r="A119" i="1"/>
  <c r="J114" i="1"/>
  <c r="J119" i="1" s="1"/>
  <c r="I114" i="1"/>
  <c r="I119" i="1" s="1"/>
  <c r="H114" i="1"/>
  <c r="H119" i="1" s="1"/>
  <c r="G114" i="1"/>
  <c r="G119" i="1" s="1"/>
  <c r="F114" i="1"/>
  <c r="F119" i="1" s="1"/>
  <c r="B105" i="1"/>
  <c r="A105" i="1"/>
  <c r="B96" i="1"/>
  <c r="A96" i="1"/>
  <c r="J91" i="1"/>
  <c r="I91" i="1"/>
  <c r="H91" i="1"/>
  <c r="G91" i="1"/>
  <c r="F91" i="1"/>
  <c r="B82" i="1"/>
  <c r="A82" i="1"/>
  <c r="I80" i="1"/>
  <c r="H80" i="1"/>
  <c r="G80" i="1"/>
  <c r="B73" i="1"/>
  <c r="A73" i="1"/>
  <c r="J67" i="1"/>
  <c r="J73" i="1" s="1"/>
  <c r="I67" i="1"/>
  <c r="I73" i="1" s="1"/>
  <c r="H73" i="1"/>
  <c r="G67" i="1"/>
  <c r="G73" i="1" s="1"/>
  <c r="B58" i="1"/>
  <c r="A58" i="1"/>
  <c r="B48" i="1"/>
  <c r="A48" i="1"/>
  <c r="J42" i="1"/>
  <c r="I42" i="1"/>
  <c r="H42" i="1"/>
  <c r="H48" i="1" s="1"/>
  <c r="G48" i="1"/>
  <c r="F42" i="1"/>
  <c r="F48" i="1" s="1"/>
  <c r="B34" i="1"/>
  <c r="A34" i="1"/>
  <c r="J33" i="1"/>
  <c r="I33" i="1"/>
  <c r="B26" i="1"/>
  <c r="A26" i="1"/>
  <c r="B13" i="1"/>
  <c r="A13" i="1"/>
  <c r="G21" i="1"/>
  <c r="G26" i="1" s="1"/>
  <c r="H21" i="1"/>
  <c r="I21" i="1"/>
  <c r="J21" i="1"/>
  <c r="H12" i="1"/>
  <c r="I12" i="1"/>
  <c r="J12" i="1"/>
  <c r="F12" i="1"/>
  <c r="F26" i="1" s="1"/>
  <c r="G164" i="1" l="1"/>
  <c r="H211" i="1"/>
  <c r="J235" i="1"/>
  <c r="J141" i="1"/>
  <c r="I211" i="1"/>
  <c r="J211" i="1"/>
  <c r="H235" i="1"/>
  <c r="G211" i="1"/>
  <c r="I235" i="1"/>
  <c r="H187" i="1"/>
  <c r="I187" i="1"/>
  <c r="I48" i="1"/>
  <c r="G96" i="1"/>
  <c r="H141" i="1"/>
  <c r="J26" i="1"/>
  <c r="J48" i="1"/>
  <c r="H96" i="1"/>
  <c r="I26" i="1"/>
  <c r="I96" i="1"/>
  <c r="H26" i="1"/>
  <c r="F96" i="1"/>
  <c r="J96" i="1"/>
  <c r="G141" i="1"/>
  <c r="G236" i="1" l="1"/>
  <c r="H236" i="1"/>
  <c r="F236" i="1"/>
  <c r="I236" i="1"/>
  <c r="J236" i="1"/>
</calcChain>
</file>

<file path=xl/sharedStrings.xml><?xml version="1.0" encoding="utf-8"?>
<sst xmlns="http://schemas.openxmlformats.org/spreadsheetml/2006/main" count="512" uniqueCount="189">
  <si>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</si>
  <si>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</si>
  <si>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</si>
  <si>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</si>
  <si>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</si>
  <si>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</si>
  <si>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</si>
  <si>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</si>
  <si>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</si>
  <si>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</si>
  <si>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</si>
  <si>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</si>
  <si>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</si>
  <si>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</si>
  <si>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</si>
  <si>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</si>
  <si>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</si>
  <si>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</si>
  <si>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</si>
  <si>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</si>
  <si>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</si>
  <si>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</si>
  <si>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</si>
  <si>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</si>
  <si>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</si>
  <si>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</si>
  <si>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</si>
  <si>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</si>
  <si>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</si>
  <si>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</si>
  <si>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день</t>
  </si>
  <si>
    <t>месяц</t>
  </si>
  <si>
    <t>год</t>
  </si>
  <si>
    <t>Макароны отварные с сыром</t>
  </si>
  <si>
    <t>ТТК 6.6</t>
  </si>
  <si>
    <t>Чай с сахаром и лимоном</t>
  </si>
  <si>
    <t>ТТК 8.3</t>
  </si>
  <si>
    <t>ТТК 3.11</t>
  </si>
  <si>
    <t>ТТК 7.2</t>
  </si>
  <si>
    <t>Компот из фруктов и ягод с/м</t>
  </si>
  <si>
    <t>Хлеб пшеничный</t>
  </si>
  <si>
    <t>ТТК 3.1</t>
  </si>
  <si>
    <t>Хлеб ржано-пшеничный</t>
  </si>
  <si>
    <t>ТТК 3.2</t>
  </si>
  <si>
    <t>ТТК 6.8</t>
  </si>
  <si>
    <t>Помидор свежий</t>
  </si>
  <si>
    <t>ТТК 4.1</t>
  </si>
  <si>
    <t>Чай с сахаром</t>
  </si>
  <si>
    <t>ТТК 8.2</t>
  </si>
  <si>
    <t>Напиток Каркаде</t>
  </si>
  <si>
    <t>ТТК 8.4</t>
  </si>
  <si>
    <t>Сыр порциями</t>
  </si>
  <si>
    <t>Батон пектиновый</t>
  </si>
  <si>
    <t>ТТК 3.10</t>
  </si>
  <si>
    <t>ТТК 3.3</t>
  </si>
  <si>
    <t>Какао с молоком</t>
  </si>
  <si>
    <t>ТТК 8.12</t>
  </si>
  <si>
    <t>Компот из смеси сухофруктов</t>
  </si>
  <si>
    <t>ТТК 8.11</t>
  </si>
  <si>
    <t>ТТК 2.1</t>
  </si>
  <si>
    <t>ТТК 3.5</t>
  </si>
  <si>
    <t>Пюре картофельное</t>
  </si>
  <si>
    <t>ТТК 7.1</t>
  </si>
  <si>
    <t>Салат из свежих огурцов с луком</t>
  </si>
  <si>
    <t>ТТК 4.22</t>
  </si>
  <si>
    <t>ТТК 5.8</t>
  </si>
  <si>
    <t>ТТК 5.9</t>
  </si>
  <si>
    <t>Яйцо вареное</t>
  </si>
  <si>
    <t>ТТК 3.13</t>
  </si>
  <si>
    <t>Салат из свеклы</t>
  </si>
  <si>
    <t>ТТК 4.5</t>
  </si>
  <si>
    <t>ТТК 7.5</t>
  </si>
  <si>
    <t>ТТК 6.20</t>
  </si>
  <si>
    <t>Каша жидкая молочная из манной крупы с маслом сливочным</t>
  </si>
  <si>
    <t>Буженина из свинины</t>
  </si>
  <si>
    <t>ТТК 3.29</t>
  </si>
  <si>
    <t>Компот из свежих плодов (яблок)</t>
  </si>
  <si>
    <t>Плоды свежие</t>
  </si>
  <si>
    <t>ТТК 8.5</t>
  </si>
  <si>
    <t>Масло порциями сливочное</t>
  </si>
  <si>
    <t>ТТК 6.48</t>
  </si>
  <si>
    <t>Макаронные изделия отварные</t>
  </si>
  <si>
    <t>Солянка Школьная</t>
  </si>
  <si>
    <t>ТТК 5.11</t>
  </si>
  <si>
    <t>ТТК 5.14</t>
  </si>
  <si>
    <t>Цыплята (бедро н/к) запеченые</t>
  </si>
  <si>
    <t>Огурцы битые с зеленью</t>
  </si>
  <si>
    <t>ТТК 4.40</t>
  </si>
  <si>
    <t>Борщ с капустой и картофелем со сметаной</t>
  </si>
  <si>
    <t>ТТК 5.7</t>
  </si>
  <si>
    <t>ТТК 8.10</t>
  </si>
  <si>
    <t>ТТК 8.14</t>
  </si>
  <si>
    <t>полдник</t>
  </si>
  <si>
    <t>ТТК 3.21</t>
  </si>
  <si>
    <t>Гренки с сыром "Детские"</t>
  </si>
  <si>
    <t>ТТК 8.6</t>
  </si>
  <si>
    <t>Кисель ягодный</t>
  </si>
  <si>
    <t>ТТК 8.16</t>
  </si>
  <si>
    <t>ТТК 3.6</t>
  </si>
  <si>
    <t xml:space="preserve">Сок разливной </t>
  </si>
  <si>
    <t>ТТК 3.7</t>
  </si>
  <si>
    <t xml:space="preserve">Полдник </t>
  </si>
  <si>
    <t>Полдник</t>
  </si>
  <si>
    <t>горячее блюдо</t>
  </si>
  <si>
    <t>ТТК 1.10.</t>
  </si>
  <si>
    <t>мучное изделие</t>
  </si>
  <si>
    <t>Оладьи из п/ф со сгущеным молоком</t>
  </si>
  <si>
    <t>фрукт</t>
  </si>
  <si>
    <t xml:space="preserve">Плоды свежие </t>
  </si>
  <si>
    <t>цена</t>
  </si>
  <si>
    <t>Салат из белокочанной капусты, помидоров, огурцов</t>
  </si>
  <si>
    <t>ТТК 4.43</t>
  </si>
  <si>
    <t>Суп картофельный с горохом, цыпленком и сухариками</t>
  </si>
  <si>
    <t>ТТК 5.6</t>
  </si>
  <si>
    <t xml:space="preserve">Плов </t>
  </si>
  <si>
    <t>хлеб белый</t>
  </si>
  <si>
    <t>хлеб черный</t>
  </si>
  <si>
    <t>порционное</t>
  </si>
  <si>
    <t>Сэндвич "Школьный" с огурцом свежим</t>
  </si>
  <si>
    <t>ТТК 3.22</t>
  </si>
  <si>
    <t>ТТК 6.9</t>
  </si>
  <si>
    <t>кондитерское изделие</t>
  </si>
  <si>
    <t xml:space="preserve">Изделия кондитерские </t>
  </si>
  <si>
    <t>Борщ с капустой и картофелем, сметана</t>
  </si>
  <si>
    <t>Шницель куриный</t>
  </si>
  <si>
    <t>ТТК 6.11</t>
  </si>
  <si>
    <t>Картофель отварной с маслом сливочным</t>
  </si>
  <si>
    <t>ТТК 7.7</t>
  </si>
  <si>
    <t>Сдобное изделие пром производства</t>
  </si>
  <si>
    <t>ТТК 3.16</t>
  </si>
  <si>
    <t>Напиток кисломолочный</t>
  </si>
  <si>
    <t>ТТК 8.15</t>
  </si>
  <si>
    <t>Вареники ленивые со сметанным соусом</t>
  </si>
  <si>
    <t>ТТК 2.2</t>
  </si>
  <si>
    <t xml:space="preserve">Батон </t>
  </si>
  <si>
    <t>Салат из свежих помидоров и огурцов с луком репчатым</t>
  </si>
  <si>
    <t>ТТК 4.3</t>
  </si>
  <si>
    <t>Палочки мясные</t>
  </si>
  <si>
    <t>ТТК 6.63</t>
  </si>
  <si>
    <t>Сок  в инд уп</t>
  </si>
  <si>
    <t>ТТК 2.5</t>
  </si>
  <si>
    <t>ТТК 3.19</t>
  </si>
  <si>
    <t>Продукт йогуртный fruttis</t>
  </si>
  <si>
    <t>Салат микс с зеленью</t>
  </si>
  <si>
    <t>ТТК 4.45</t>
  </si>
  <si>
    <t>Свекольник  со сметаной</t>
  </si>
  <si>
    <t>Колобки мясные с сыром</t>
  </si>
  <si>
    <t>ТТК 6.54</t>
  </si>
  <si>
    <t>Каша рассыпчатая гречневая</t>
  </si>
  <si>
    <t xml:space="preserve">Оладьи из п/ф с повидлом </t>
  </si>
  <si>
    <t>Каша Боярская (с изюмом)</t>
  </si>
  <si>
    <t>ТТК 1.7.</t>
  </si>
  <si>
    <t xml:space="preserve">Суп картофельный с мясными фрикадельками </t>
  </si>
  <si>
    <t>ТТК 6.55</t>
  </si>
  <si>
    <t>Напиток из цитрусовых (лимон)</t>
  </si>
  <si>
    <t>Мороженое пломбир в вафельном стаканчике</t>
  </si>
  <si>
    <t>Блинчики с фруктовой начинкой из п/ф</t>
  </si>
  <si>
    <t>сладкое блюдо</t>
  </si>
  <si>
    <t>Желе из плодов и ягод</t>
  </si>
  <si>
    <t>ТТК 3.28</t>
  </si>
  <si>
    <t>Молочный коктейль "Авишка"</t>
  </si>
  <si>
    <t>ТТК 3.14</t>
  </si>
  <si>
    <t>ТТК 1.3.</t>
  </si>
  <si>
    <t>Щи из свежей капусты с картофелем, сметана</t>
  </si>
  <si>
    <t>Картофель по деревенски</t>
  </si>
  <si>
    <t>горячие блюдо</t>
  </si>
  <si>
    <t>Запеканка творожно-рисовая со сгущеным молоком</t>
  </si>
  <si>
    <t>ТТК 3.9</t>
  </si>
  <si>
    <t>Суп картофельный с крупой гречневой, цыпленком</t>
  </si>
  <si>
    <t>Гуляш</t>
  </si>
  <si>
    <t>ТТК 6.24</t>
  </si>
  <si>
    <t>Суп лапша по домашнему</t>
  </si>
  <si>
    <t xml:space="preserve">Каша Дружба с маслом сливочным </t>
  </si>
  <si>
    <t>ТТК 1.5.</t>
  </si>
  <si>
    <t>Салат "Весна"</t>
  </si>
  <si>
    <t>ТТК 4.39</t>
  </si>
  <si>
    <t xml:space="preserve">Мясные гнезда </t>
  </si>
  <si>
    <t>ТТК 6.39</t>
  </si>
  <si>
    <t>Каша рассыпчатая (гречневая)</t>
  </si>
  <si>
    <t xml:space="preserve">Рыба, тушеная с овощами </t>
  </si>
  <si>
    <t>ТТК 6.56</t>
  </si>
  <si>
    <t>Суфле куриное запеченное со сметаной, помидор свежий</t>
  </si>
  <si>
    <t>Омлет натуральный, помидор свежий</t>
  </si>
  <si>
    <t xml:space="preserve">Рыба, запеченая под овощами с сыром </t>
  </si>
  <si>
    <t>Омлет паровой с мясом, огурец свежий</t>
  </si>
  <si>
    <t>Пельмени отварные с маслом сливочным и сметаной, огурец свежий</t>
  </si>
  <si>
    <t>-</t>
  </si>
  <si>
    <t>генеральный директор</t>
  </si>
  <si>
    <t>Семикопенко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</si>
</sst>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164" fontId="11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2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 wrapText="1" shrinkToFit="1"/>
      <protection locked="0"/>
    </xf>
    <xf numFmtId="2" fontId="11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164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 applyProtection="1">
      <alignment horizontal="left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164" fontId="11" fillId="4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2" fillId="3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64" fontId="11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6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3" sqref="L3"/>
    </sheetView>
  </sheetViews>
  <sheetFormatPr defaultColWidth="9.109375" defaultRowHeight="13.2" x14ac:dyDescent="0.3"/>
  <cols>
    <col min="1" max="1" width="10.5546875" style="2" customWidth="1"/>
    <col min="2" max="2" width="12.88671875" style="2" customWidth="1"/>
    <col min="3" max="3" width="15.6640625" style="18" customWidth="1"/>
    <col min="4" max="4" width="19.6640625" style="18" customWidth="1"/>
    <col min="5" max="5" width="46.33203125" style="2" customWidth="1"/>
    <col min="6" max="6" width="14.44140625" style="1" customWidth="1"/>
    <col min="7" max="7" width="14.109375" style="1" customWidth="1"/>
    <col min="8" max="9" width="13.6640625" style="1" customWidth="1"/>
    <col min="10" max="10" width="15.33203125" style="1" customWidth="1"/>
    <col min="11" max="11" width="12.88671875" style="1" customWidth="1"/>
    <col min="12" max="16384" width="9.109375" style="2"/>
  </cols>
  <sheetData>
    <row r="1" spans="1:12" ht="14.4" x14ac:dyDescent="0.3">
      <c r="A1" s="51" t="s">
        <v>7</v>
      </c>
      <c r="B1" s="48"/>
      <c r="C1" s="74" t="s">
        <v>186</v>
      </c>
      <c r="D1" s="75"/>
      <c r="E1" s="75"/>
      <c r="F1" s="16" t="s">
        <v>16</v>
      </c>
      <c r="G1" s="16" t="s">
        <v>17</v>
      </c>
      <c r="H1" s="76" t="s">
        <v>187</v>
      </c>
      <c r="I1" s="76"/>
      <c r="J1" s="76"/>
      <c r="K1" s="76"/>
    </row>
    <row r="2" spans="1:12" ht="17.399999999999999" x14ac:dyDescent="0.3">
      <c r="A2" s="54" t="s">
        <v>6</v>
      </c>
      <c r="B2" s="48"/>
      <c r="C2" s="48"/>
      <c r="D2" s="51"/>
      <c r="E2" s="48"/>
      <c r="F2" s="16"/>
      <c r="G2" s="16" t="s">
        <v>18</v>
      </c>
      <c r="H2" s="77" t="s">
        <v>188</v>
      </c>
      <c r="I2" s="77"/>
      <c r="J2" s="77"/>
      <c r="K2" s="77"/>
      <c r="L2" s="48"/>
    </row>
    <row r="3" spans="1:12" ht="17.25" customHeight="1" x14ac:dyDescent="0.3">
      <c r="A3" s="53" t="s">
        <v>8</v>
      </c>
      <c r="B3" s="48"/>
      <c r="C3" s="48"/>
      <c r="D3" s="52"/>
      <c r="E3" s="56" t="s">
        <v>9</v>
      </c>
      <c r="F3" s="16"/>
      <c r="G3" s="16" t="s">
        <v>19</v>
      </c>
      <c r="H3" s="3">
        <v>1</v>
      </c>
      <c r="I3" s="3">
        <v>6</v>
      </c>
      <c r="J3" s="3">
        <v>2026</v>
      </c>
      <c r="K3" s="49"/>
      <c r="L3" s="48"/>
    </row>
    <row r="4" spans="1:12" x14ac:dyDescent="0.3">
      <c r="A4" s="48"/>
      <c r="B4" s="48"/>
      <c r="C4" s="48"/>
      <c r="D4" s="53"/>
      <c r="E4" s="48"/>
      <c r="F4" s="16"/>
      <c r="G4" s="16"/>
      <c r="H4" s="50" t="s">
        <v>30</v>
      </c>
      <c r="I4" s="50" t="s">
        <v>31</v>
      </c>
      <c r="J4" s="50" t="s">
        <v>32</v>
      </c>
      <c r="K4" s="16"/>
      <c r="L4" s="48"/>
    </row>
    <row r="5" spans="1:12" x14ac:dyDescent="0.3">
      <c r="A5" s="27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29</v>
      </c>
      <c r="G5" s="28" t="s">
        <v>1</v>
      </c>
      <c r="H5" s="28" t="s">
        <v>2</v>
      </c>
      <c r="I5" s="28" t="s">
        <v>3</v>
      </c>
      <c r="J5" s="28" t="s">
        <v>10</v>
      </c>
      <c r="K5" s="28" t="s">
        <v>11</v>
      </c>
      <c r="L5" s="28" t="s">
        <v>109</v>
      </c>
    </row>
    <row r="6" spans="1:12" ht="13.8" x14ac:dyDescent="0.3">
      <c r="A6" s="78">
        <v>1</v>
      </c>
      <c r="B6" s="78">
        <v>1</v>
      </c>
      <c r="C6" s="80" t="s">
        <v>20</v>
      </c>
      <c r="D6" s="47" t="s">
        <v>103</v>
      </c>
      <c r="E6" s="44" t="s">
        <v>33</v>
      </c>
      <c r="F6" s="45">
        <v>200</v>
      </c>
      <c r="G6" s="46">
        <v>10.7</v>
      </c>
      <c r="H6" s="46">
        <v>9.3800000000000008</v>
      </c>
      <c r="I6" s="46">
        <v>38.200000000000003</v>
      </c>
      <c r="J6" s="46">
        <v>279.98</v>
      </c>
      <c r="K6" s="47" t="s">
        <v>104</v>
      </c>
      <c r="L6" s="17"/>
    </row>
    <row r="7" spans="1:12" ht="13.8" x14ac:dyDescent="0.3">
      <c r="A7" s="72"/>
      <c r="B7" s="72"/>
      <c r="C7" s="73"/>
      <c r="D7" s="29" t="s">
        <v>105</v>
      </c>
      <c r="E7" s="30" t="s">
        <v>106</v>
      </c>
      <c r="F7" s="31">
        <v>60</v>
      </c>
      <c r="G7" s="32">
        <v>4.0949999999999998</v>
      </c>
      <c r="H7" s="32">
        <v>5.3150000000000004</v>
      </c>
      <c r="I7" s="32">
        <v>21.64</v>
      </c>
      <c r="J7" s="32">
        <v>150.77500000000001</v>
      </c>
      <c r="K7" s="29" t="s">
        <v>98</v>
      </c>
      <c r="L7" s="4"/>
    </row>
    <row r="8" spans="1:12" ht="13.8" x14ac:dyDescent="0.3">
      <c r="A8" s="72"/>
      <c r="B8" s="72"/>
      <c r="C8" s="73"/>
      <c r="D8" s="29" t="s">
        <v>107</v>
      </c>
      <c r="E8" s="30" t="s">
        <v>108</v>
      </c>
      <c r="F8" s="31">
        <v>100</v>
      </c>
      <c r="G8" s="32">
        <v>0.4</v>
      </c>
      <c r="H8" s="32">
        <v>0.4</v>
      </c>
      <c r="I8" s="32">
        <v>8.9</v>
      </c>
      <c r="J8" s="32">
        <v>40.799999999999997</v>
      </c>
      <c r="K8" s="29" t="s">
        <v>37</v>
      </c>
      <c r="L8" s="4"/>
    </row>
    <row r="9" spans="1:12" ht="13.8" x14ac:dyDescent="0.3">
      <c r="A9" s="72"/>
      <c r="B9" s="72"/>
      <c r="C9" s="73"/>
      <c r="D9" s="29" t="s">
        <v>27</v>
      </c>
      <c r="E9" s="30" t="s">
        <v>55</v>
      </c>
      <c r="F9" s="31">
        <v>200</v>
      </c>
      <c r="G9" s="32">
        <v>3.94</v>
      </c>
      <c r="H9" s="32">
        <v>3.06</v>
      </c>
      <c r="I9" s="32">
        <v>16.34</v>
      </c>
      <c r="J9" s="32">
        <v>108.66</v>
      </c>
      <c r="K9" s="29" t="s">
        <v>56</v>
      </c>
      <c r="L9" s="4"/>
    </row>
    <row r="10" spans="1:12" ht="14.4" x14ac:dyDescent="0.3">
      <c r="A10" s="72"/>
      <c r="B10" s="72"/>
      <c r="C10" s="73"/>
      <c r="D10" s="8"/>
      <c r="E10" s="55"/>
      <c r="F10" s="4"/>
      <c r="G10" s="11"/>
      <c r="H10" s="11"/>
      <c r="I10" s="11"/>
      <c r="J10" s="11"/>
      <c r="K10" s="4"/>
      <c r="L10" s="4"/>
    </row>
    <row r="11" spans="1:12" ht="14.4" x14ac:dyDescent="0.3">
      <c r="A11" s="72"/>
      <c r="B11" s="72"/>
      <c r="C11" s="73"/>
      <c r="D11" s="8"/>
      <c r="E11" s="55"/>
      <c r="F11" s="4"/>
      <c r="G11" s="11"/>
      <c r="H11" s="11"/>
      <c r="I11" s="11"/>
      <c r="J11" s="11"/>
      <c r="K11" s="4"/>
      <c r="L11" s="4"/>
    </row>
    <row r="12" spans="1:12" ht="14.4" x14ac:dyDescent="0.3">
      <c r="A12" s="72"/>
      <c r="B12" s="72"/>
      <c r="C12" s="73"/>
      <c r="D12" s="20" t="s">
        <v>28</v>
      </c>
      <c r="E12" s="58"/>
      <c r="F12" s="5">
        <f>SUM(F6:F11)</f>
        <v>560</v>
      </c>
      <c r="G12" s="9">
        <f>SUM(G6:G11)</f>
        <v>19.134999999999998</v>
      </c>
      <c r="H12" s="9">
        <f>SUM(H6:H11)</f>
        <v>18.155000000000001</v>
      </c>
      <c r="I12" s="9">
        <f>SUM(I6:I11)</f>
        <v>85.080000000000013</v>
      </c>
      <c r="J12" s="9">
        <f>SUM(J6:J11)</f>
        <v>580.21500000000003</v>
      </c>
      <c r="K12" s="5"/>
      <c r="L12" s="5"/>
    </row>
    <row r="13" spans="1:12" ht="27.6" x14ac:dyDescent="0.3">
      <c r="A13" s="78">
        <f>A6</f>
        <v>1</v>
      </c>
      <c r="B13" s="78">
        <f>B6</f>
        <v>1</v>
      </c>
      <c r="C13" s="73" t="s">
        <v>22</v>
      </c>
      <c r="D13" s="29" t="s">
        <v>23</v>
      </c>
      <c r="E13" s="30" t="s">
        <v>110</v>
      </c>
      <c r="F13" s="31">
        <v>60</v>
      </c>
      <c r="G13" s="32">
        <v>0.71399999999999997</v>
      </c>
      <c r="H13" s="32">
        <v>3.5939999999999999</v>
      </c>
      <c r="I13" s="32">
        <v>2.004</v>
      </c>
      <c r="J13" s="32">
        <v>43.217999999999996</v>
      </c>
      <c r="K13" s="32" t="s">
        <v>111</v>
      </c>
      <c r="L13" s="4"/>
    </row>
    <row r="14" spans="1:12" ht="27.6" x14ac:dyDescent="0.3">
      <c r="A14" s="72"/>
      <c r="B14" s="72"/>
      <c r="C14" s="73"/>
      <c r="D14" s="29" t="s">
        <v>24</v>
      </c>
      <c r="E14" s="30" t="s">
        <v>112</v>
      </c>
      <c r="F14" s="31">
        <v>225</v>
      </c>
      <c r="G14" s="32">
        <v>10.129999999999999</v>
      </c>
      <c r="H14" s="32">
        <v>8.24</v>
      </c>
      <c r="I14" s="32">
        <v>25.97</v>
      </c>
      <c r="J14" s="32">
        <v>218.56</v>
      </c>
      <c r="K14" s="32" t="s">
        <v>113</v>
      </c>
      <c r="L14" s="4"/>
    </row>
    <row r="15" spans="1:12" ht="13.8" x14ac:dyDescent="0.3">
      <c r="A15" s="72"/>
      <c r="B15" s="72"/>
      <c r="C15" s="73"/>
      <c r="D15" s="29" t="s">
        <v>103</v>
      </c>
      <c r="E15" s="30" t="s">
        <v>114</v>
      </c>
      <c r="F15" s="31">
        <v>150</v>
      </c>
      <c r="G15" s="32">
        <v>12.96</v>
      </c>
      <c r="H15" s="32">
        <v>20.100000000000001</v>
      </c>
      <c r="I15" s="32">
        <v>25.55</v>
      </c>
      <c r="J15" s="32">
        <v>334.94</v>
      </c>
      <c r="K15" s="32" t="s">
        <v>72</v>
      </c>
      <c r="L15" s="4"/>
    </row>
    <row r="16" spans="1:12" ht="13.8" x14ac:dyDescent="0.3">
      <c r="A16" s="72"/>
      <c r="B16" s="72"/>
      <c r="C16" s="73"/>
      <c r="D16" s="29" t="s">
        <v>27</v>
      </c>
      <c r="E16" s="30" t="s">
        <v>99</v>
      </c>
      <c r="F16" s="31">
        <v>200</v>
      </c>
      <c r="G16" s="32">
        <v>1</v>
      </c>
      <c r="H16" s="32">
        <v>0.2</v>
      </c>
      <c r="I16" s="32">
        <v>20.2</v>
      </c>
      <c r="J16" s="32">
        <v>86.6</v>
      </c>
      <c r="K16" s="32" t="s">
        <v>78</v>
      </c>
      <c r="L16" s="4"/>
    </row>
    <row r="17" spans="1:12" ht="13.8" x14ac:dyDescent="0.3">
      <c r="A17" s="72"/>
      <c r="B17" s="72"/>
      <c r="C17" s="73"/>
      <c r="D17" s="29" t="s">
        <v>115</v>
      </c>
      <c r="E17" s="30" t="s">
        <v>40</v>
      </c>
      <c r="F17" s="31">
        <v>40</v>
      </c>
      <c r="G17" s="32">
        <v>3.04</v>
      </c>
      <c r="H17" s="32">
        <v>0.32000000000000006</v>
      </c>
      <c r="I17" s="32">
        <v>19.680000000000003</v>
      </c>
      <c r="J17" s="32">
        <v>93.76</v>
      </c>
      <c r="K17" s="32" t="s">
        <v>41</v>
      </c>
      <c r="L17" s="4"/>
    </row>
    <row r="18" spans="1:12" ht="13.8" x14ac:dyDescent="0.3">
      <c r="A18" s="72"/>
      <c r="B18" s="72"/>
      <c r="C18" s="73"/>
      <c r="D18" s="29" t="s">
        <v>116</v>
      </c>
      <c r="E18" s="30" t="s">
        <v>42</v>
      </c>
      <c r="F18" s="31">
        <v>40</v>
      </c>
      <c r="G18" s="32">
        <v>2.2399999999999998</v>
      </c>
      <c r="H18" s="32">
        <v>0.44000000000000006</v>
      </c>
      <c r="I18" s="32">
        <v>23.76</v>
      </c>
      <c r="J18" s="32">
        <v>107.96</v>
      </c>
      <c r="K18" s="32" t="s">
        <v>43</v>
      </c>
      <c r="L18" s="4"/>
    </row>
    <row r="19" spans="1:12" ht="14.4" x14ac:dyDescent="0.3">
      <c r="A19" s="72"/>
      <c r="B19" s="72"/>
      <c r="C19" s="73"/>
      <c r="D19" s="8"/>
      <c r="E19" s="55"/>
      <c r="F19" s="4"/>
      <c r="G19" s="11"/>
      <c r="H19" s="11"/>
      <c r="I19" s="11"/>
      <c r="J19" s="11"/>
      <c r="K19" s="4"/>
      <c r="L19" s="4"/>
    </row>
    <row r="20" spans="1:12" ht="14.4" x14ac:dyDescent="0.3">
      <c r="A20" s="72"/>
      <c r="B20" s="72"/>
      <c r="C20" s="73"/>
      <c r="D20" s="8"/>
      <c r="E20" s="55"/>
      <c r="F20" s="4"/>
      <c r="G20" s="11"/>
      <c r="H20" s="11"/>
      <c r="I20" s="11"/>
      <c r="J20" s="11"/>
      <c r="K20" s="4"/>
      <c r="L20" s="4"/>
    </row>
    <row r="21" spans="1:12" ht="14.4" x14ac:dyDescent="0.3">
      <c r="A21" s="72"/>
      <c r="B21" s="72"/>
      <c r="C21" s="73"/>
      <c r="D21" s="20" t="s">
        <v>28</v>
      </c>
      <c r="E21" s="58"/>
      <c r="F21" s="5">
        <f>SUM(F13:F20)</f>
        <v>715</v>
      </c>
      <c r="G21" s="9">
        <f>SUM(G13:G20)</f>
        <v>30.084</v>
      </c>
      <c r="H21" s="9">
        <f>SUM(H13:H20)</f>
        <v>32.893999999999998</v>
      </c>
      <c r="I21" s="9">
        <f>SUM(I13:I20)</f>
        <v>117.16400000000002</v>
      </c>
      <c r="J21" s="9">
        <f>SUM(J13:J20)</f>
        <v>885.03800000000012</v>
      </c>
      <c r="K21" s="5"/>
      <c r="L21" s="5"/>
    </row>
    <row r="22" spans="1:12" ht="13.8" x14ac:dyDescent="0.3">
      <c r="A22" s="78">
        <v>1</v>
      </c>
      <c r="B22" s="78">
        <v>1</v>
      </c>
      <c r="C22" s="73" t="s">
        <v>92</v>
      </c>
      <c r="D22" s="33" t="s">
        <v>117</v>
      </c>
      <c r="E22" s="30" t="s">
        <v>118</v>
      </c>
      <c r="F22" s="31">
        <v>100</v>
      </c>
      <c r="G22" s="34">
        <v>13.47</v>
      </c>
      <c r="H22" s="34">
        <v>7.81</v>
      </c>
      <c r="I22" s="34">
        <v>16.18</v>
      </c>
      <c r="J22" s="34">
        <v>188.89</v>
      </c>
      <c r="K22" s="35" t="s">
        <v>119</v>
      </c>
      <c r="L22" s="24"/>
    </row>
    <row r="23" spans="1:12" ht="13.8" x14ac:dyDescent="0.3">
      <c r="A23" s="72"/>
      <c r="B23" s="72"/>
      <c r="C23" s="73"/>
      <c r="D23" s="33" t="s">
        <v>27</v>
      </c>
      <c r="E23" s="30" t="s">
        <v>96</v>
      </c>
      <c r="F23" s="31">
        <v>200</v>
      </c>
      <c r="G23" s="32">
        <v>0.14000000000000001</v>
      </c>
      <c r="H23" s="32">
        <v>0.06</v>
      </c>
      <c r="I23" s="32">
        <v>22.36</v>
      </c>
      <c r="J23" s="32">
        <v>90.54</v>
      </c>
      <c r="K23" s="35" t="s">
        <v>97</v>
      </c>
      <c r="L23" s="24"/>
    </row>
    <row r="24" spans="1:12" ht="14.4" x14ac:dyDescent="0.3">
      <c r="A24" s="72"/>
      <c r="B24" s="72"/>
      <c r="C24" s="73"/>
      <c r="D24" s="25"/>
      <c r="E24" s="59"/>
      <c r="F24" s="24"/>
      <c r="G24" s="66"/>
      <c r="H24" s="66"/>
      <c r="I24" s="66"/>
      <c r="J24" s="66"/>
      <c r="K24" s="24"/>
      <c r="L24" s="24"/>
    </row>
    <row r="25" spans="1:12" ht="14.4" x14ac:dyDescent="0.3">
      <c r="A25" s="72"/>
      <c r="B25" s="72"/>
      <c r="C25" s="73"/>
      <c r="D25" s="20" t="s">
        <v>28</v>
      </c>
      <c r="E25" s="58"/>
      <c r="F25" s="12">
        <f>F23+F22</f>
        <v>300</v>
      </c>
      <c r="G25" s="9">
        <f>G23+G22</f>
        <v>13.610000000000001</v>
      </c>
      <c r="H25" s="9">
        <f>H23+H22</f>
        <v>7.8699999999999992</v>
      </c>
      <c r="I25" s="9">
        <f>I23+I22</f>
        <v>38.54</v>
      </c>
      <c r="J25" s="9">
        <f>J23+J22</f>
        <v>279.43</v>
      </c>
      <c r="K25" s="5"/>
      <c r="L25" s="5"/>
    </row>
    <row r="26" spans="1:12" ht="14.4" x14ac:dyDescent="0.3">
      <c r="A26" s="60">
        <f>A6</f>
        <v>1</v>
      </c>
      <c r="B26" s="60">
        <f>B6</f>
        <v>1</v>
      </c>
      <c r="C26" s="70" t="s">
        <v>4</v>
      </c>
      <c r="D26" s="71"/>
      <c r="E26" s="61"/>
      <c r="F26" s="15">
        <f>F25+F21+F12</f>
        <v>1575</v>
      </c>
      <c r="G26" s="15">
        <f>G12+G21+G25</f>
        <v>62.828999999999994</v>
      </c>
      <c r="H26" s="15">
        <f>H12+H21+H25</f>
        <v>58.918999999999997</v>
      </c>
      <c r="I26" s="15">
        <f>I12+I21+I25</f>
        <v>240.78400000000002</v>
      </c>
      <c r="J26" s="15">
        <f>J12+J21+J25</f>
        <v>1744.6830000000002</v>
      </c>
      <c r="K26" s="14"/>
      <c r="L26" s="14"/>
    </row>
    <row r="27" spans="1:12" ht="27.6" x14ac:dyDescent="0.3">
      <c r="A27" s="78">
        <v>1</v>
      </c>
      <c r="B27" s="78">
        <v>2</v>
      </c>
      <c r="C27" s="72" t="s">
        <v>20</v>
      </c>
      <c r="D27" s="29" t="s">
        <v>25</v>
      </c>
      <c r="E27" s="30" t="s">
        <v>181</v>
      </c>
      <c r="F27" s="31">
        <v>170</v>
      </c>
      <c r="G27" s="32">
        <v>17.3</v>
      </c>
      <c r="H27" s="32">
        <v>18.3</v>
      </c>
      <c r="I27" s="32">
        <v>15.5</v>
      </c>
      <c r="J27" s="32">
        <v>285.7</v>
      </c>
      <c r="K27" s="33" t="s">
        <v>120</v>
      </c>
      <c r="L27" s="4"/>
    </row>
    <row r="28" spans="1:12" ht="13.8" x14ac:dyDescent="0.3">
      <c r="A28" s="72"/>
      <c r="B28" s="72"/>
      <c r="C28" s="72"/>
      <c r="D28" s="29" t="s">
        <v>116</v>
      </c>
      <c r="E28" s="30" t="s">
        <v>42</v>
      </c>
      <c r="F28" s="31">
        <v>40</v>
      </c>
      <c r="G28" s="32">
        <v>2.2399999999999998</v>
      </c>
      <c r="H28" s="32">
        <v>0.44000000000000006</v>
      </c>
      <c r="I28" s="32">
        <v>23.76</v>
      </c>
      <c r="J28" s="32">
        <v>107.96</v>
      </c>
      <c r="K28" s="29" t="s">
        <v>41</v>
      </c>
      <c r="L28" s="4"/>
    </row>
    <row r="29" spans="1:12" ht="27.6" x14ac:dyDescent="0.3">
      <c r="A29" s="72"/>
      <c r="B29" s="72"/>
      <c r="C29" s="72"/>
      <c r="D29" s="29" t="s">
        <v>121</v>
      </c>
      <c r="E29" s="30" t="s">
        <v>122</v>
      </c>
      <c r="F29" s="31">
        <v>15</v>
      </c>
      <c r="G29" s="32">
        <v>1.125</v>
      </c>
      <c r="H29" s="32">
        <v>1.47</v>
      </c>
      <c r="I29" s="32">
        <v>11.16</v>
      </c>
      <c r="J29" s="32">
        <v>62.37</v>
      </c>
      <c r="K29" s="35" t="s">
        <v>141</v>
      </c>
      <c r="L29" s="4"/>
    </row>
    <row r="30" spans="1:12" ht="13.8" x14ac:dyDescent="0.3">
      <c r="A30" s="72"/>
      <c r="B30" s="72"/>
      <c r="C30" s="72"/>
      <c r="D30" s="29" t="s">
        <v>107</v>
      </c>
      <c r="E30" s="30" t="s">
        <v>108</v>
      </c>
      <c r="F30" s="31">
        <v>100</v>
      </c>
      <c r="G30" s="32">
        <v>0.4</v>
      </c>
      <c r="H30" s="32">
        <v>0.4</v>
      </c>
      <c r="I30" s="32">
        <v>8.9</v>
      </c>
      <c r="J30" s="32">
        <v>40.799999999999997</v>
      </c>
      <c r="K30" s="29" t="s">
        <v>37</v>
      </c>
      <c r="L30" s="4"/>
    </row>
    <row r="31" spans="1:12" ht="13.8" x14ac:dyDescent="0.3">
      <c r="A31" s="72"/>
      <c r="B31" s="72"/>
      <c r="C31" s="72"/>
      <c r="D31" s="29" t="s">
        <v>27</v>
      </c>
      <c r="E31" s="30" t="s">
        <v>35</v>
      </c>
      <c r="F31" s="31">
        <v>207</v>
      </c>
      <c r="G31" s="32">
        <v>0.24</v>
      </c>
      <c r="H31" s="32">
        <v>0.06</v>
      </c>
      <c r="I31" s="32">
        <v>15.22</v>
      </c>
      <c r="J31" s="32">
        <v>62.38</v>
      </c>
      <c r="K31" s="33" t="s">
        <v>36</v>
      </c>
      <c r="L31" s="4"/>
    </row>
    <row r="32" spans="1:12" ht="13.8" x14ac:dyDescent="0.3">
      <c r="A32" s="72"/>
      <c r="B32" s="72"/>
      <c r="C32" s="72"/>
      <c r="D32" s="29"/>
      <c r="E32" s="30"/>
      <c r="F32" s="31"/>
      <c r="G32" s="32"/>
      <c r="H32" s="32"/>
      <c r="I32" s="32"/>
      <c r="J32" s="32"/>
      <c r="K32" s="33"/>
      <c r="L32" s="4"/>
    </row>
    <row r="33" spans="1:12" ht="14.4" x14ac:dyDescent="0.3">
      <c r="A33" s="72"/>
      <c r="B33" s="72"/>
      <c r="C33" s="73"/>
      <c r="D33" s="20" t="s">
        <v>28</v>
      </c>
      <c r="E33" s="58"/>
      <c r="F33" s="5">
        <f>SUM(F27:F31)</f>
        <v>532</v>
      </c>
      <c r="G33" s="9">
        <f>SUM(G27:G31)</f>
        <v>21.304999999999996</v>
      </c>
      <c r="H33" s="9">
        <f>SUM(H27:H31)</f>
        <v>20.669999999999998</v>
      </c>
      <c r="I33" s="9">
        <f>SUM(I27:I31)</f>
        <v>74.540000000000006</v>
      </c>
      <c r="J33" s="9">
        <f>SUM(J27:J31)</f>
        <v>559.21</v>
      </c>
      <c r="K33" s="5"/>
      <c r="L33" s="5"/>
    </row>
    <row r="34" spans="1:12" ht="13.8" x14ac:dyDescent="0.3">
      <c r="A34" s="78">
        <f>A27</f>
        <v>1</v>
      </c>
      <c r="B34" s="78">
        <f>B27</f>
        <v>2</v>
      </c>
      <c r="C34" s="72" t="s">
        <v>22</v>
      </c>
      <c r="D34" s="29" t="s">
        <v>23</v>
      </c>
      <c r="E34" s="30" t="s">
        <v>86</v>
      </c>
      <c r="F34" s="31">
        <v>60</v>
      </c>
      <c r="G34" s="32">
        <v>0.432</v>
      </c>
      <c r="H34" s="32">
        <v>3.2279999999999998</v>
      </c>
      <c r="I34" s="32">
        <v>1.1639999999999999</v>
      </c>
      <c r="J34" s="32">
        <v>35.436</v>
      </c>
      <c r="K34" s="35" t="s">
        <v>87</v>
      </c>
      <c r="L34" s="4"/>
    </row>
    <row r="35" spans="1:12" ht="13.8" x14ac:dyDescent="0.3">
      <c r="A35" s="72"/>
      <c r="B35" s="72"/>
      <c r="C35" s="72"/>
      <c r="D35" s="29" t="s">
        <v>24</v>
      </c>
      <c r="E35" s="30" t="s">
        <v>123</v>
      </c>
      <c r="F35" s="31">
        <v>210</v>
      </c>
      <c r="G35" s="32">
        <v>1.54</v>
      </c>
      <c r="H35" s="32">
        <v>4.96</v>
      </c>
      <c r="I35" s="32">
        <v>8.49</v>
      </c>
      <c r="J35" s="32">
        <v>84.759999999999991</v>
      </c>
      <c r="K35" s="35" t="s">
        <v>89</v>
      </c>
      <c r="L35" s="4"/>
    </row>
    <row r="36" spans="1:12" ht="13.8" x14ac:dyDescent="0.3">
      <c r="A36" s="72"/>
      <c r="B36" s="72"/>
      <c r="C36" s="72"/>
      <c r="D36" s="29" t="s">
        <v>25</v>
      </c>
      <c r="E36" s="30" t="s">
        <v>124</v>
      </c>
      <c r="F36" s="31">
        <v>90</v>
      </c>
      <c r="G36" s="32">
        <v>22.391999999999999</v>
      </c>
      <c r="H36" s="32">
        <v>7.6680000000000001</v>
      </c>
      <c r="I36" s="32">
        <v>7.6950000000000012</v>
      </c>
      <c r="J36" s="32">
        <v>189.36</v>
      </c>
      <c r="K36" s="35" t="s">
        <v>125</v>
      </c>
      <c r="L36" s="4"/>
    </row>
    <row r="37" spans="1:12" ht="13.8" x14ac:dyDescent="0.3">
      <c r="A37" s="72"/>
      <c r="B37" s="72"/>
      <c r="C37" s="72"/>
      <c r="D37" s="29" t="s">
        <v>26</v>
      </c>
      <c r="E37" s="30" t="s">
        <v>126</v>
      </c>
      <c r="F37" s="31">
        <v>155</v>
      </c>
      <c r="G37" s="32">
        <v>2.86</v>
      </c>
      <c r="H37" s="32">
        <v>7.53</v>
      </c>
      <c r="I37" s="32">
        <v>21.805000000000003</v>
      </c>
      <c r="J37" s="32">
        <v>166.51999999999998</v>
      </c>
      <c r="K37" s="35" t="s">
        <v>127</v>
      </c>
      <c r="L37" s="4"/>
    </row>
    <row r="38" spans="1:12" ht="13.8" x14ac:dyDescent="0.3">
      <c r="A38" s="72"/>
      <c r="B38" s="72"/>
      <c r="C38" s="72"/>
      <c r="D38" s="29" t="s">
        <v>27</v>
      </c>
      <c r="E38" s="30" t="s">
        <v>57</v>
      </c>
      <c r="F38" s="31">
        <v>200</v>
      </c>
      <c r="G38" s="32">
        <v>0.38</v>
      </c>
      <c r="H38" s="32">
        <v>0</v>
      </c>
      <c r="I38" s="32">
        <v>25.72</v>
      </c>
      <c r="J38" s="32">
        <v>104.4</v>
      </c>
      <c r="K38" s="35" t="s">
        <v>58</v>
      </c>
      <c r="L38" s="4"/>
    </row>
    <row r="39" spans="1:12" ht="13.8" x14ac:dyDescent="0.3">
      <c r="A39" s="72"/>
      <c r="B39" s="72"/>
      <c r="C39" s="72"/>
      <c r="D39" s="29" t="s">
        <v>115</v>
      </c>
      <c r="E39" s="30" t="s">
        <v>40</v>
      </c>
      <c r="F39" s="31">
        <v>30</v>
      </c>
      <c r="G39" s="32">
        <v>2.2799999999999998</v>
      </c>
      <c r="H39" s="32">
        <v>0.24</v>
      </c>
      <c r="I39" s="32">
        <v>14.76</v>
      </c>
      <c r="J39" s="32">
        <v>70.319999999999993</v>
      </c>
      <c r="K39" s="35" t="s">
        <v>41</v>
      </c>
      <c r="L39" s="4"/>
    </row>
    <row r="40" spans="1:12" ht="13.8" x14ac:dyDescent="0.3">
      <c r="A40" s="72"/>
      <c r="B40" s="72"/>
      <c r="C40" s="72"/>
      <c r="D40" s="29" t="s">
        <v>116</v>
      </c>
      <c r="E40" s="30" t="s">
        <v>42</v>
      </c>
      <c r="F40" s="31">
        <v>50</v>
      </c>
      <c r="G40" s="32">
        <v>2.8</v>
      </c>
      <c r="H40" s="32">
        <v>0.55000000000000004</v>
      </c>
      <c r="I40" s="32">
        <v>29.7</v>
      </c>
      <c r="J40" s="32">
        <v>134.94999999999999</v>
      </c>
      <c r="K40" s="35" t="s">
        <v>43</v>
      </c>
      <c r="L40" s="4"/>
    </row>
    <row r="41" spans="1:12" ht="14.4" x14ac:dyDescent="0.3">
      <c r="A41" s="72"/>
      <c r="B41" s="72"/>
      <c r="C41" s="72"/>
      <c r="D41" s="8"/>
      <c r="E41" s="55"/>
      <c r="F41" s="4"/>
      <c r="G41" s="11"/>
      <c r="H41" s="11"/>
      <c r="I41" s="11"/>
      <c r="J41" s="11"/>
      <c r="K41" s="4"/>
      <c r="L41" s="4"/>
    </row>
    <row r="42" spans="1:12" ht="14.4" x14ac:dyDescent="0.3">
      <c r="A42" s="72"/>
      <c r="B42" s="72"/>
      <c r="C42" s="72"/>
      <c r="D42" s="20" t="s">
        <v>28</v>
      </c>
      <c r="E42" s="58"/>
      <c r="F42" s="12">
        <f>SUM(F34:F41)</f>
        <v>795</v>
      </c>
      <c r="G42" s="9">
        <f>SUM(G34:G41)</f>
        <v>32.683999999999997</v>
      </c>
      <c r="H42" s="9">
        <f>SUM(H34:H41)</f>
        <v>24.175999999999998</v>
      </c>
      <c r="I42" s="9">
        <f>SUM(I34:I41)</f>
        <v>109.334</v>
      </c>
      <c r="J42" s="9">
        <f>SUM(J34:J41)</f>
        <v>785.74600000000009</v>
      </c>
      <c r="K42" s="5"/>
      <c r="L42" s="5"/>
    </row>
    <row r="43" spans="1:12" ht="14.4" x14ac:dyDescent="0.3">
      <c r="A43" s="57"/>
      <c r="B43" s="57"/>
      <c r="C43" s="57"/>
      <c r="D43" s="20"/>
      <c r="E43" s="58"/>
      <c r="F43" s="23"/>
      <c r="G43" s="9"/>
      <c r="H43" s="9"/>
      <c r="I43" s="9"/>
      <c r="J43" s="9"/>
      <c r="K43" s="5"/>
      <c r="L43" s="5"/>
    </row>
    <row r="44" spans="1:12" ht="14.4" x14ac:dyDescent="0.3">
      <c r="A44" s="78">
        <v>1</v>
      </c>
      <c r="B44" s="78">
        <v>2</v>
      </c>
      <c r="C44" s="72" t="s">
        <v>92</v>
      </c>
      <c r="D44" s="33" t="s">
        <v>105</v>
      </c>
      <c r="E44" s="30" t="s">
        <v>128</v>
      </c>
      <c r="F44" s="31">
        <v>100</v>
      </c>
      <c r="G44" s="32">
        <v>6.5</v>
      </c>
      <c r="H44" s="32">
        <v>6</v>
      </c>
      <c r="I44" s="32">
        <v>51</v>
      </c>
      <c r="J44" s="32">
        <v>284</v>
      </c>
      <c r="K44" s="35" t="s">
        <v>129</v>
      </c>
      <c r="L44" s="8"/>
    </row>
    <row r="45" spans="1:12" ht="14.4" x14ac:dyDescent="0.3">
      <c r="A45" s="72"/>
      <c r="B45" s="72"/>
      <c r="C45" s="72"/>
      <c r="D45" s="33" t="s">
        <v>27</v>
      </c>
      <c r="E45" s="30" t="s">
        <v>130</v>
      </c>
      <c r="F45" s="31">
        <v>200</v>
      </c>
      <c r="G45" s="34">
        <v>5.8</v>
      </c>
      <c r="H45" s="34">
        <v>5</v>
      </c>
      <c r="I45" s="34">
        <v>8</v>
      </c>
      <c r="J45" s="34">
        <v>100.2</v>
      </c>
      <c r="K45" s="35" t="s">
        <v>131</v>
      </c>
      <c r="L45" s="8"/>
    </row>
    <row r="46" spans="1:12" ht="14.4" x14ac:dyDescent="0.3">
      <c r="A46" s="72"/>
      <c r="B46" s="72"/>
      <c r="C46" s="72"/>
      <c r="D46" s="26"/>
      <c r="E46" s="62"/>
      <c r="F46" s="6"/>
      <c r="G46" s="7"/>
      <c r="H46" s="7"/>
      <c r="I46" s="7"/>
      <c r="J46" s="7"/>
      <c r="K46" s="10"/>
      <c r="L46" s="8"/>
    </row>
    <row r="47" spans="1:12" ht="14.4" x14ac:dyDescent="0.3">
      <c r="A47" s="72"/>
      <c r="B47" s="72"/>
      <c r="C47" s="72"/>
      <c r="D47" s="20" t="s">
        <v>28</v>
      </c>
      <c r="E47" s="58"/>
      <c r="F47" s="12">
        <f>F46+F45+F44</f>
        <v>300</v>
      </c>
      <c r="G47" s="9">
        <f>G46+G45+G44</f>
        <v>12.3</v>
      </c>
      <c r="H47" s="9">
        <f t="shared" ref="H47:J47" si="0">H46+H45+H44</f>
        <v>11</v>
      </c>
      <c r="I47" s="9">
        <f t="shared" si="0"/>
        <v>59</v>
      </c>
      <c r="J47" s="9">
        <f t="shared" si="0"/>
        <v>384.2</v>
      </c>
      <c r="K47" s="5"/>
      <c r="L47" s="5"/>
    </row>
    <row r="48" spans="1:12" ht="15.75" customHeight="1" x14ac:dyDescent="0.3">
      <c r="A48" s="60">
        <f>A27</f>
        <v>1</v>
      </c>
      <c r="B48" s="60">
        <f>B27</f>
        <v>2</v>
      </c>
      <c r="C48" s="70" t="s">
        <v>4</v>
      </c>
      <c r="D48" s="71"/>
      <c r="E48" s="61"/>
      <c r="F48" s="13">
        <f>F33+F42+F47</f>
        <v>1627</v>
      </c>
      <c r="G48" s="15">
        <f>G33+G42+G47</f>
        <v>66.288999999999987</v>
      </c>
      <c r="H48" s="15">
        <f>H33+H42+H47</f>
        <v>55.845999999999997</v>
      </c>
      <c r="I48" s="15">
        <f>I33+I42+I47</f>
        <v>242.87400000000002</v>
      </c>
      <c r="J48" s="15">
        <f>J33+J42+J47</f>
        <v>1729.1560000000002</v>
      </c>
      <c r="K48" s="14"/>
      <c r="L48" s="14"/>
    </row>
    <row r="49" spans="1:12" ht="15.75" customHeight="1" x14ac:dyDescent="0.3">
      <c r="A49" s="60"/>
      <c r="B49" s="60"/>
      <c r="C49" s="21"/>
      <c r="D49" s="22"/>
      <c r="E49" s="61"/>
      <c r="F49" s="13"/>
      <c r="G49" s="15"/>
      <c r="H49" s="15"/>
      <c r="I49" s="15"/>
      <c r="J49" s="15"/>
      <c r="K49" s="14"/>
      <c r="L49" s="14"/>
    </row>
    <row r="50" spans="1:12" ht="13.8" x14ac:dyDescent="0.3">
      <c r="A50" s="78">
        <v>1</v>
      </c>
      <c r="B50" s="78">
        <v>3</v>
      </c>
      <c r="C50" s="72" t="s">
        <v>20</v>
      </c>
      <c r="D50" s="29" t="s">
        <v>103</v>
      </c>
      <c r="E50" s="30" t="s">
        <v>132</v>
      </c>
      <c r="F50" s="31">
        <v>150</v>
      </c>
      <c r="G50" s="32">
        <v>20.827999999999999</v>
      </c>
      <c r="H50" s="32">
        <v>11.45</v>
      </c>
      <c r="I50" s="32">
        <v>19.333999999999996</v>
      </c>
      <c r="J50" s="32">
        <v>263.68799999999999</v>
      </c>
      <c r="K50" s="35" t="s">
        <v>133</v>
      </c>
      <c r="L50" s="4"/>
    </row>
    <row r="51" spans="1:12" ht="13.8" x14ac:dyDescent="0.3">
      <c r="A51" s="72"/>
      <c r="B51" s="72"/>
      <c r="C51" s="72"/>
      <c r="D51" s="33" t="s">
        <v>115</v>
      </c>
      <c r="E51" s="30" t="s">
        <v>134</v>
      </c>
      <c r="F51" s="31">
        <v>40</v>
      </c>
      <c r="G51" s="32">
        <v>3</v>
      </c>
      <c r="H51" s="32">
        <v>1.1599999999999999</v>
      </c>
      <c r="I51" s="32">
        <v>20.560000000000002</v>
      </c>
      <c r="J51" s="32">
        <v>104.68</v>
      </c>
      <c r="K51" s="35" t="s">
        <v>54</v>
      </c>
      <c r="L51" s="4"/>
    </row>
    <row r="52" spans="1:12" ht="13.8" x14ac:dyDescent="0.3">
      <c r="A52" s="72"/>
      <c r="B52" s="72"/>
      <c r="C52" s="72"/>
      <c r="D52" s="33" t="s">
        <v>117</v>
      </c>
      <c r="E52" s="30" t="s">
        <v>79</v>
      </c>
      <c r="F52" s="31">
        <v>10</v>
      </c>
      <c r="G52" s="32">
        <v>0.08</v>
      </c>
      <c r="H52" s="32">
        <v>7.25</v>
      </c>
      <c r="I52" s="32">
        <v>0.13</v>
      </c>
      <c r="J52" s="32">
        <v>66.099999999999994</v>
      </c>
      <c r="K52" s="35" t="s">
        <v>60</v>
      </c>
      <c r="L52" s="4"/>
    </row>
    <row r="53" spans="1:12" ht="13.8" x14ac:dyDescent="0.3">
      <c r="A53" s="72"/>
      <c r="B53" s="72"/>
      <c r="C53" s="72"/>
      <c r="D53" s="33" t="s">
        <v>27</v>
      </c>
      <c r="E53" s="30" t="s">
        <v>47</v>
      </c>
      <c r="F53" s="31">
        <v>200</v>
      </c>
      <c r="G53" s="32">
        <v>0.18</v>
      </c>
      <c r="H53" s="32">
        <v>0.04</v>
      </c>
      <c r="I53" s="32">
        <v>15.04</v>
      </c>
      <c r="J53" s="32">
        <v>61.24</v>
      </c>
      <c r="K53" s="36" t="s">
        <v>48</v>
      </c>
      <c r="L53" s="4"/>
    </row>
    <row r="54" spans="1:12" ht="13.8" x14ac:dyDescent="0.3">
      <c r="A54" s="72"/>
      <c r="B54" s="72"/>
      <c r="C54" s="72"/>
      <c r="D54" s="33" t="s">
        <v>107</v>
      </c>
      <c r="E54" s="30" t="s">
        <v>108</v>
      </c>
      <c r="F54" s="31">
        <v>100</v>
      </c>
      <c r="G54" s="32">
        <v>1.6</v>
      </c>
      <c r="H54" s="32">
        <v>0.5</v>
      </c>
      <c r="I54" s="32">
        <v>21</v>
      </c>
      <c r="J54" s="32">
        <v>94.9</v>
      </c>
      <c r="K54" s="35" t="s">
        <v>37</v>
      </c>
      <c r="L54" s="4"/>
    </row>
    <row r="55" spans="1:12" ht="14.4" x14ac:dyDescent="0.3">
      <c r="A55" s="72"/>
      <c r="B55" s="72"/>
      <c r="C55" s="72"/>
      <c r="D55" s="8"/>
      <c r="E55" s="55"/>
      <c r="F55" s="4"/>
      <c r="G55" s="11"/>
      <c r="H55" s="11"/>
      <c r="I55" s="11"/>
      <c r="J55" s="11"/>
      <c r="K55" s="4"/>
      <c r="L55" s="4"/>
    </row>
    <row r="56" spans="1:12" ht="14.4" x14ac:dyDescent="0.3">
      <c r="A56" s="72"/>
      <c r="B56" s="72"/>
      <c r="C56" s="72"/>
      <c r="D56" s="8"/>
      <c r="E56" s="55"/>
      <c r="F56" s="4"/>
      <c r="G56" s="11"/>
      <c r="H56" s="11"/>
      <c r="I56" s="11"/>
      <c r="J56" s="11"/>
      <c r="K56" s="4"/>
      <c r="L56" s="4"/>
    </row>
    <row r="57" spans="1:12" ht="14.4" x14ac:dyDescent="0.3">
      <c r="A57" s="72"/>
      <c r="B57" s="72"/>
      <c r="C57" s="72"/>
      <c r="D57" s="20" t="s">
        <v>28</v>
      </c>
      <c r="E57" s="58"/>
      <c r="F57" s="5">
        <f>SUM(F50:F56)</f>
        <v>500</v>
      </c>
      <c r="G57" s="9">
        <f>SUM(G50:G56)</f>
        <v>25.687999999999999</v>
      </c>
      <c r="H57" s="9">
        <f t="shared" ref="H57:J57" si="1">SUM(H50:H56)</f>
        <v>20.399999999999999</v>
      </c>
      <c r="I57" s="9">
        <f t="shared" si="1"/>
        <v>76.063999999999993</v>
      </c>
      <c r="J57" s="9">
        <f t="shared" si="1"/>
        <v>590.60799999999995</v>
      </c>
      <c r="K57" s="5"/>
      <c r="L57" s="5"/>
    </row>
    <row r="58" spans="1:12" ht="27.6" x14ac:dyDescent="0.3">
      <c r="A58" s="78">
        <f>A50</f>
        <v>1</v>
      </c>
      <c r="B58" s="78">
        <f>B50</f>
        <v>3</v>
      </c>
      <c r="C58" s="72" t="s">
        <v>22</v>
      </c>
      <c r="D58" s="29" t="s">
        <v>23</v>
      </c>
      <c r="E58" s="30" t="s">
        <v>135</v>
      </c>
      <c r="F58" s="29">
        <v>60</v>
      </c>
      <c r="G58" s="32">
        <v>0.52800000000000002</v>
      </c>
      <c r="H58" s="32">
        <v>3.2579999999999996</v>
      </c>
      <c r="I58" s="32">
        <v>1.95</v>
      </c>
      <c r="J58" s="32">
        <v>39.222000000000001</v>
      </c>
      <c r="K58" s="35" t="s">
        <v>136</v>
      </c>
      <c r="L58" s="4"/>
    </row>
    <row r="59" spans="1:12" ht="13.8" x14ac:dyDescent="0.3">
      <c r="A59" s="72"/>
      <c r="B59" s="72"/>
      <c r="C59" s="72"/>
      <c r="D59" s="29" t="s">
        <v>24</v>
      </c>
      <c r="E59" s="30" t="s">
        <v>82</v>
      </c>
      <c r="F59" s="29">
        <v>200</v>
      </c>
      <c r="G59" s="32">
        <v>7.04</v>
      </c>
      <c r="H59" s="32">
        <v>8.98</v>
      </c>
      <c r="I59" s="32">
        <v>9.2200000000000006</v>
      </c>
      <c r="J59" s="32">
        <v>145.86000000000001</v>
      </c>
      <c r="K59" s="35" t="s">
        <v>83</v>
      </c>
      <c r="L59" s="4"/>
    </row>
    <row r="60" spans="1:12" ht="13.8" x14ac:dyDescent="0.3">
      <c r="A60" s="72"/>
      <c r="B60" s="72"/>
      <c r="C60" s="72"/>
      <c r="D60" s="29" t="s">
        <v>25</v>
      </c>
      <c r="E60" s="30" t="s">
        <v>137</v>
      </c>
      <c r="F60" s="29">
        <v>90</v>
      </c>
      <c r="G60" s="32">
        <v>9.8190000000000008</v>
      </c>
      <c r="H60" s="32">
        <v>14.76</v>
      </c>
      <c r="I60" s="32">
        <v>16.02</v>
      </c>
      <c r="J60" s="32">
        <v>236.196</v>
      </c>
      <c r="K60" s="35" t="s">
        <v>138</v>
      </c>
      <c r="L60" s="4"/>
    </row>
    <row r="61" spans="1:12" ht="13.8" x14ac:dyDescent="0.3">
      <c r="A61" s="72"/>
      <c r="B61" s="72"/>
      <c r="C61" s="72"/>
      <c r="D61" s="29" t="s">
        <v>26</v>
      </c>
      <c r="E61" s="30" t="s">
        <v>81</v>
      </c>
      <c r="F61" s="29">
        <v>150</v>
      </c>
      <c r="G61" s="32">
        <v>5.2949999999999999</v>
      </c>
      <c r="H61" s="32">
        <v>3.915</v>
      </c>
      <c r="I61" s="32">
        <v>32.805</v>
      </c>
      <c r="J61" s="32">
        <v>187.63499999999999</v>
      </c>
      <c r="K61" s="35" t="s">
        <v>71</v>
      </c>
      <c r="L61" s="4"/>
    </row>
    <row r="62" spans="1:12" ht="13.8" x14ac:dyDescent="0.3">
      <c r="A62" s="72"/>
      <c r="B62" s="72"/>
      <c r="C62" s="72"/>
      <c r="D62" s="29" t="s">
        <v>27</v>
      </c>
      <c r="E62" s="30" t="s">
        <v>49</v>
      </c>
      <c r="F62" s="29">
        <v>200</v>
      </c>
      <c r="G62" s="32">
        <v>0.06</v>
      </c>
      <c r="H62" s="32">
        <v>0</v>
      </c>
      <c r="I62" s="32">
        <v>15.34</v>
      </c>
      <c r="J62" s="32">
        <v>61.6</v>
      </c>
      <c r="K62" s="35" t="s">
        <v>50</v>
      </c>
      <c r="L62" s="4"/>
    </row>
    <row r="63" spans="1:12" ht="13.8" x14ac:dyDescent="0.3">
      <c r="A63" s="72"/>
      <c r="B63" s="72"/>
      <c r="C63" s="72"/>
      <c r="D63" s="29" t="s">
        <v>115</v>
      </c>
      <c r="E63" s="30" t="s">
        <v>40</v>
      </c>
      <c r="F63" s="29">
        <v>30</v>
      </c>
      <c r="G63" s="32">
        <v>2.2799999999999998</v>
      </c>
      <c r="H63" s="32">
        <v>0.24</v>
      </c>
      <c r="I63" s="32">
        <v>14.76</v>
      </c>
      <c r="J63" s="32">
        <v>70.319999999999993</v>
      </c>
      <c r="K63" s="35" t="s">
        <v>41</v>
      </c>
      <c r="L63" s="4"/>
    </row>
    <row r="64" spans="1:12" ht="13.8" x14ac:dyDescent="0.3">
      <c r="A64" s="72"/>
      <c r="B64" s="72"/>
      <c r="C64" s="72"/>
      <c r="D64" s="29" t="s">
        <v>116</v>
      </c>
      <c r="E64" s="30" t="s">
        <v>42</v>
      </c>
      <c r="F64" s="29">
        <v>40</v>
      </c>
      <c r="G64" s="32">
        <v>2.2399999999999998</v>
      </c>
      <c r="H64" s="32">
        <v>0.44000000000000006</v>
      </c>
      <c r="I64" s="32">
        <v>23.76</v>
      </c>
      <c r="J64" s="32">
        <v>107.96</v>
      </c>
      <c r="K64" s="35" t="s">
        <v>43</v>
      </c>
      <c r="L64" s="4"/>
    </row>
    <row r="65" spans="1:12" ht="14.4" x14ac:dyDescent="0.3">
      <c r="A65" s="72"/>
      <c r="B65" s="72"/>
      <c r="C65" s="72"/>
      <c r="D65" s="8"/>
      <c r="E65" s="55"/>
      <c r="F65" s="4"/>
      <c r="G65" s="11"/>
      <c r="H65" s="11"/>
      <c r="I65" s="11"/>
      <c r="J65" s="11"/>
      <c r="K65" s="4"/>
      <c r="L65" s="4"/>
    </row>
    <row r="66" spans="1:12" ht="14.4" x14ac:dyDescent="0.3">
      <c r="A66" s="72"/>
      <c r="B66" s="72"/>
      <c r="C66" s="72"/>
      <c r="D66" s="8"/>
      <c r="E66" s="55"/>
      <c r="F66" s="4"/>
      <c r="G66" s="11"/>
      <c r="H66" s="11"/>
      <c r="I66" s="11"/>
      <c r="J66" s="11"/>
      <c r="K66" s="4"/>
      <c r="L66" s="4"/>
    </row>
    <row r="67" spans="1:12" ht="14.4" x14ac:dyDescent="0.3">
      <c r="A67" s="72"/>
      <c r="B67" s="72"/>
      <c r="C67" s="72"/>
      <c r="D67" s="20" t="s">
        <v>28</v>
      </c>
      <c r="E67" s="58"/>
      <c r="F67" s="5">
        <f>SUM(F58:F66)</f>
        <v>770</v>
      </c>
      <c r="G67" s="9">
        <f t="shared" ref="G67" si="2">SUM(G58:G66)</f>
        <v>27.262</v>
      </c>
      <c r="H67" s="9">
        <f>SUM(H58:H66)</f>
        <v>31.592999999999996</v>
      </c>
      <c r="I67" s="9">
        <f t="shared" ref="I67" si="3">SUM(I58:I66)</f>
        <v>113.855</v>
      </c>
      <c r="J67" s="9">
        <f t="shared" ref="J67" si="4">SUM(J58:J66)</f>
        <v>848.79300000000012</v>
      </c>
      <c r="K67" s="5"/>
      <c r="L67" s="5"/>
    </row>
    <row r="68" spans="1:12" ht="14.4" x14ac:dyDescent="0.3">
      <c r="A68" s="57"/>
      <c r="B68" s="57"/>
      <c r="C68" s="57"/>
      <c r="D68" s="20"/>
      <c r="E68" s="58"/>
      <c r="F68" s="5"/>
      <c r="G68" s="9"/>
      <c r="H68" s="9"/>
      <c r="I68" s="9"/>
      <c r="J68" s="9"/>
      <c r="K68" s="5"/>
      <c r="L68" s="5"/>
    </row>
    <row r="69" spans="1:12" ht="13.8" x14ac:dyDescent="0.3">
      <c r="A69" s="78">
        <v>1</v>
      </c>
      <c r="B69" s="78">
        <v>3</v>
      </c>
      <c r="C69" s="72" t="s">
        <v>92</v>
      </c>
      <c r="D69" s="33" t="s">
        <v>117</v>
      </c>
      <c r="E69" s="30" t="s">
        <v>94</v>
      </c>
      <c r="F69" s="31">
        <v>100</v>
      </c>
      <c r="G69" s="34">
        <v>9.14</v>
      </c>
      <c r="H69" s="34">
        <v>10.74</v>
      </c>
      <c r="I69" s="34">
        <v>31.08</v>
      </c>
      <c r="J69" s="34">
        <v>257.54000000000002</v>
      </c>
      <c r="K69" s="29" t="s">
        <v>93</v>
      </c>
      <c r="L69" s="24"/>
    </row>
    <row r="70" spans="1:12" ht="13.2" customHeight="1" x14ac:dyDescent="0.3">
      <c r="A70" s="72"/>
      <c r="B70" s="72"/>
      <c r="C70" s="72"/>
      <c r="D70" s="33" t="s">
        <v>27</v>
      </c>
      <c r="E70" s="30" t="s">
        <v>139</v>
      </c>
      <c r="F70" s="31">
        <v>200</v>
      </c>
      <c r="G70" s="34">
        <v>1</v>
      </c>
      <c r="H70" s="34">
        <v>0.2</v>
      </c>
      <c r="I70" s="34">
        <v>20.2</v>
      </c>
      <c r="J70" s="34">
        <v>86.6</v>
      </c>
      <c r="K70" s="29" t="s">
        <v>78</v>
      </c>
      <c r="L70" s="24"/>
    </row>
    <row r="71" spans="1:12" ht="14.4" x14ac:dyDescent="0.3">
      <c r="A71" s="72"/>
      <c r="B71" s="72"/>
      <c r="C71" s="72"/>
      <c r="D71" s="25"/>
      <c r="E71" s="59"/>
      <c r="F71" s="24"/>
      <c r="G71" s="66"/>
      <c r="H71" s="66"/>
      <c r="I71" s="66"/>
      <c r="J71" s="66"/>
      <c r="K71" s="24"/>
      <c r="L71" s="24"/>
    </row>
    <row r="72" spans="1:12" ht="14.4" x14ac:dyDescent="0.3">
      <c r="A72" s="72"/>
      <c r="B72" s="72"/>
      <c r="C72" s="72"/>
      <c r="D72" s="20" t="s">
        <v>28</v>
      </c>
      <c r="E72" s="58"/>
      <c r="F72" s="12">
        <f>F70+F69</f>
        <v>300</v>
      </c>
      <c r="G72" s="9">
        <f>G70+G69</f>
        <v>10.14</v>
      </c>
      <c r="H72" s="9">
        <f t="shared" ref="H72:J72" si="5">H70+H69</f>
        <v>10.94</v>
      </c>
      <c r="I72" s="9">
        <f t="shared" si="5"/>
        <v>51.28</v>
      </c>
      <c r="J72" s="9">
        <f t="shared" si="5"/>
        <v>344.14</v>
      </c>
      <c r="K72" s="5"/>
      <c r="L72" s="5"/>
    </row>
    <row r="73" spans="1:12" ht="15.75" customHeight="1" x14ac:dyDescent="0.3">
      <c r="A73" s="60">
        <f>A50</f>
        <v>1</v>
      </c>
      <c r="B73" s="60">
        <f>B50</f>
        <v>3</v>
      </c>
      <c r="C73" s="70" t="s">
        <v>4</v>
      </c>
      <c r="D73" s="71"/>
      <c r="E73" s="61"/>
      <c r="F73" s="13">
        <f>F57+F67+F72</f>
        <v>1570</v>
      </c>
      <c r="G73" s="15">
        <f>G57+G67+G72</f>
        <v>63.09</v>
      </c>
      <c r="H73" s="15">
        <f t="shared" ref="H73:J73" si="6">H57+H67+H72</f>
        <v>62.932999999999993</v>
      </c>
      <c r="I73" s="15">
        <f t="shared" si="6"/>
        <v>241.19899999999998</v>
      </c>
      <c r="J73" s="15">
        <f t="shared" si="6"/>
        <v>1783.5410000000002</v>
      </c>
      <c r="K73" s="14"/>
      <c r="L73" s="14"/>
    </row>
    <row r="74" spans="1:12" ht="13.8" x14ac:dyDescent="0.3">
      <c r="A74" s="81">
        <v>1</v>
      </c>
      <c r="B74" s="78">
        <v>4</v>
      </c>
      <c r="C74" s="72" t="s">
        <v>20</v>
      </c>
      <c r="D74" s="29" t="s">
        <v>103</v>
      </c>
      <c r="E74" s="30" t="s">
        <v>182</v>
      </c>
      <c r="F74" s="31">
        <v>200</v>
      </c>
      <c r="G74" s="32">
        <v>13</v>
      </c>
      <c r="H74" s="32">
        <v>18</v>
      </c>
      <c r="I74" s="32">
        <v>4.9000000000000004</v>
      </c>
      <c r="J74" s="32">
        <v>233.3</v>
      </c>
      <c r="K74" s="35" t="s">
        <v>140</v>
      </c>
      <c r="L74" s="4"/>
    </row>
    <row r="75" spans="1:12" ht="13.8" x14ac:dyDescent="0.3">
      <c r="A75" s="82"/>
      <c r="B75" s="72"/>
      <c r="C75" s="72"/>
      <c r="D75" s="29" t="s">
        <v>115</v>
      </c>
      <c r="E75" s="30" t="s">
        <v>42</v>
      </c>
      <c r="F75" s="31">
        <v>30</v>
      </c>
      <c r="G75" s="32">
        <v>1.68</v>
      </c>
      <c r="H75" s="32">
        <v>0.33</v>
      </c>
      <c r="I75" s="32">
        <v>17.82</v>
      </c>
      <c r="J75" s="32">
        <v>80.969999999999985</v>
      </c>
      <c r="K75" s="35" t="s">
        <v>43</v>
      </c>
      <c r="L75" s="4"/>
    </row>
    <row r="76" spans="1:12" ht="27.6" x14ac:dyDescent="0.3">
      <c r="A76" s="82"/>
      <c r="B76" s="72"/>
      <c r="C76" s="72"/>
      <c r="D76" s="29" t="s">
        <v>121</v>
      </c>
      <c r="E76" s="30" t="s">
        <v>122</v>
      </c>
      <c r="F76" s="31">
        <v>30</v>
      </c>
      <c r="G76" s="32">
        <v>2.25</v>
      </c>
      <c r="H76" s="32">
        <v>2.94</v>
      </c>
      <c r="I76" s="32">
        <v>22.32</v>
      </c>
      <c r="J76" s="32">
        <v>124.74</v>
      </c>
      <c r="K76" s="35" t="s">
        <v>141</v>
      </c>
      <c r="L76" s="4"/>
    </row>
    <row r="77" spans="1:12" ht="13.8" x14ac:dyDescent="0.3">
      <c r="A77" s="82"/>
      <c r="B77" s="72"/>
      <c r="C77" s="72"/>
      <c r="D77" s="29" t="s">
        <v>27</v>
      </c>
      <c r="E77" s="30" t="s">
        <v>35</v>
      </c>
      <c r="F77" s="31">
        <v>207</v>
      </c>
      <c r="G77" s="32">
        <v>0.24</v>
      </c>
      <c r="H77" s="32">
        <v>0.06</v>
      </c>
      <c r="I77" s="32">
        <v>15.22</v>
      </c>
      <c r="J77" s="32">
        <v>62.38</v>
      </c>
      <c r="K77" s="35" t="s">
        <v>36</v>
      </c>
      <c r="L77" s="4"/>
    </row>
    <row r="78" spans="1:12" ht="13.8" x14ac:dyDescent="0.3">
      <c r="A78" s="82"/>
      <c r="B78" s="72"/>
      <c r="C78" s="72"/>
      <c r="D78" s="29" t="s">
        <v>117</v>
      </c>
      <c r="E78" s="30" t="s">
        <v>142</v>
      </c>
      <c r="F78" s="31">
        <v>110</v>
      </c>
      <c r="G78" s="32">
        <v>2.86</v>
      </c>
      <c r="H78" s="32">
        <v>2.75</v>
      </c>
      <c r="I78" s="32">
        <v>15.84</v>
      </c>
      <c r="J78" s="32">
        <v>99</v>
      </c>
      <c r="K78" s="35"/>
      <c r="L78" s="4"/>
    </row>
    <row r="79" spans="1:12" ht="13.8" x14ac:dyDescent="0.3">
      <c r="A79" s="82"/>
      <c r="B79" s="72"/>
      <c r="C79" s="72"/>
      <c r="D79" s="29"/>
      <c r="E79" s="30"/>
      <c r="F79" s="31"/>
      <c r="G79" s="32"/>
      <c r="H79" s="32"/>
      <c r="I79" s="32"/>
      <c r="J79" s="32"/>
      <c r="K79" s="35"/>
      <c r="L79" s="4"/>
    </row>
    <row r="80" spans="1:12" ht="14.4" x14ac:dyDescent="0.3">
      <c r="A80" s="82"/>
      <c r="B80" s="72"/>
      <c r="C80" s="72"/>
      <c r="D80" s="20" t="s">
        <v>28</v>
      </c>
      <c r="E80" s="58"/>
      <c r="F80" s="5">
        <f>SUM(F74:F78)</f>
        <v>577</v>
      </c>
      <c r="G80" s="9">
        <f>SUM(G74:G78)</f>
        <v>20.029999999999998</v>
      </c>
      <c r="H80" s="9">
        <f>SUM(H74:H78)</f>
        <v>24.08</v>
      </c>
      <c r="I80" s="9">
        <f>SUM(I74:I78)</f>
        <v>76.099999999999994</v>
      </c>
      <c r="J80" s="9">
        <f>SUM(J74:J78)</f>
        <v>600.39</v>
      </c>
      <c r="K80" s="5"/>
      <c r="L80" s="5"/>
    </row>
    <row r="81" spans="1:12" ht="14.4" x14ac:dyDescent="0.3">
      <c r="A81" s="16"/>
      <c r="B81" s="16"/>
      <c r="C81" s="19"/>
      <c r="D81" s="20"/>
      <c r="E81" s="58"/>
      <c r="F81" s="5"/>
      <c r="G81" s="9"/>
      <c r="H81" s="9"/>
      <c r="I81" s="9"/>
      <c r="J81" s="9"/>
      <c r="K81" s="5"/>
      <c r="L81" s="5"/>
    </row>
    <row r="82" spans="1:12" ht="13.8" x14ac:dyDescent="0.3">
      <c r="A82" s="78">
        <f>A74</f>
        <v>1</v>
      </c>
      <c r="B82" s="78">
        <f>B74</f>
        <v>4</v>
      </c>
      <c r="C82" s="72" t="s">
        <v>22</v>
      </c>
      <c r="D82" s="29" t="s">
        <v>23</v>
      </c>
      <c r="E82" s="30" t="s">
        <v>143</v>
      </c>
      <c r="F82" s="31">
        <v>60</v>
      </c>
      <c r="G82" s="32">
        <v>0.6</v>
      </c>
      <c r="H82" s="32">
        <v>2.7239999999999998</v>
      </c>
      <c r="I82" s="32">
        <v>1.998</v>
      </c>
      <c r="J82" s="32">
        <v>34.908000000000001</v>
      </c>
      <c r="K82" s="35" t="s">
        <v>144</v>
      </c>
      <c r="L82" s="4"/>
    </row>
    <row r="83" spans="1:12" ht="13.8" x14ac:dyDescent="0.3">
      <c r="A83" s="72"/>
      <c r="B83" s="72"/>
      <c r="C83" s="72"/>
      <c r="D83" s="29" t="s">
        <v>24</v>
      </c>
      <c r="E83" s="30" t="s">
        <v>145</v>
      </c>
      <c r="F83" s="31">
        <v>210</v>
      </c>
      <c r="G83" s="32">
        <v>2.1</v>
      </c>
      <c r="H83" s="32">
        <v>5.5200000000000005</v>
      </c>
      <c r="I83" s="32">
        <v>10.23</v>
      </c>
      <c r="J83" s="32">
        <v>99</v>
      </c>
      <c r="K83" s="35" t="s">
        <v>65</v>
      </c>
      <c r="L83" s="4"/>
    </row>
    <row r="84" spans="1:12" ht="13.8" x14ac:dyDescent="0.3">
      <c r="A84" s="72"/>
      <c r="B84" s="72"/>
      <c r="C84" s="72"/>
      <c r="D84" s="29" t="s">
        <v>25</v>
      </c>
      <c r="E84" s="30" t="s">
        <v>146</v>
      </c>
      <c r="F84" s="31">
        <v>90</v>
      </c>
      <c r="G84" s="32">
        <v>12.21</v>
      </c>
      <c r="H84" s="32">
        <v>14.42</v>
      </c>
      <c r="I84" s="32">
        <v>5.92</v>
      </c>
      <c r="J84" s="32">
        <v>202.3</v>
      </c>
      <c r="K84" s="35" t="s">
        <v>147</v>
      </c>
      <c r="L84" s="4"/>
    </row>
    <row r="85" spans="1:12" ht="13.8" x14ac:dyDescent="0.3">
      <c r="A85" s="72"/>
      <c r="B85" s="72"/>
      <c r="C85" s="72"/>
      <c r="D85" s="29" t="s">
        <v>26</v>
      </c>
      <c r="E85" s="30" t="s">
        <v>148</v>
      </c>
      <c r="F85" s="31">
        <v>150</v>
      </c>
      <c r="G85" s="32">
        <v>7.4700000000000006</v>
      </c>
      <c r="H85" s="32">
        <v>4.6950000000000003</v>
      </c>
      <c r="I85" s="32">
        <v>32.82</v>
      </c>
      <c r="J85" s="32">
        <v>203.41500000000002</v>
      </c>
      <c r="K85" s="35" t="s">
        <v>38</v>
      </c>
      <c r="L85" s="4"/>
    </row>
    <row r="86" spans="1:12" ht="13.8" x14ac:dyDescent="0.3">
      <c r="A86" s="72"/>
      <c r="B86" s="72"/>
      <c r="C86" s="72"/>
      <c r="D86" s="29" t="s">
        <v>27</v>
      </c>
      <c r="E86" s="30" t="s">
        <v>39</v>
      </c>
      <c r="F86" s="31">
        <v>200</v>
      </c>
      <c r="G86" s="32">
        <v>0.18</v>
      </c>
      <c r="H86" s="32">
        <v>0.08</v>
      </c>
      <c r="I86" s="32">
        <v>16.3</v>
      </c>
      <c r="J86" s="32">
        <v>66.64</v>
      </c>
      <c r="K86" s="35" t="s">
        <v>90</v>
      </c>
      <c r="L86" s="4"/>
    </row>
    <row r="87" spans="1:12" ht="13.8" x14ac:dyDescent="0.3">
      <c r="A87" s="72"/>
      <c r="B87" s="72"/>
      <c r="C87" s="72"/>
      <c r="D87" s="29" t="s">
        <v>115</v>
      </c>
      <c r="E87" s="30" t="s">
        <v>40</v>
      </c>
      <c r="F87" s="31">
        <v>50</v>
      </c>
      <c r="G87" s="32">
        <v>3.8</v>
      </c>
      <c r="H87" s="32">
        <v>0.4</v>
      </c>
      <c r="I87" s="32">
        <v>24.6</v>
      </c>
      <c r="J87" s="32">
        <v>117.2</v>
      </c>
      <c r="K87" s="35" t="s">
        <v>41</v>
      </c>
      <c r="L87" s="4"/>
    </row>
    <row r="88" spans="1:12" ht="13.8" x14ac:dyDescent="0.3">
      <c r="A88" s="72"/>
      <c r="B88" s="72"/>
      <c r="C88" s="72"/>
      <c r="D88" s="29" t="s">
        <v>116</v>
      </c>
      <c r="E88" s="30" t="s">
        <v>42</v>
      </c>
      <c r="F88" s="31">
        <v>40</v>
      </c>
      <c r="G88" s="32">
        <v>2.2399999999999998</v>
      </c>
      <c r="H88" s="32">
        <v>0.44000000000000006</v>
      </c>
      <c r="I88" s="32">
        <v>23.76</v>
      </c>
      <c r="J88" s="32">
        <v>107.96</v>
      </c>
      <c r="K88" s="35" t="s">
        <v>43</v>
      </c>
      <c r="L88" s="4"/>
    </row>
    <row r="89" spans="1:12" ht="14.4" x14ac:dyDescent="0.3">
      <c r="A89" s="72"/>
      <c r="B89" s="72"/>
      <c r="C89" s="72"/>
      <c r="D89" s="8"/>
      <c r="E89" s="55"/>
      <c r="F89" s="4"/>
      <c r="G89" s="11"/>
      <c r="H89" s="11"/>
      <c r="I89" s="11"/>
      <c r="J89" s="11"/>
      <c r="K89" s="4"/>
      <c r="L89" s="4"/>
    </row>
    <row r="90" spans="1:12" ht="14.4" x14ac:dyDescent="0.3">
      <c r="A90" s="72"/>
      <c r="B90" s="72"/>
      <c r="C90" s="72"/>
      <c r="D90" s="8"/>
      <c r="E90" s="55"/>
      <c r="F90" s="4"/>
      <c r="G90" s="11"/>
      <c r="H90" s="11"/>
      <c r="I90" s="11"/>
      <c r="J90" s="11"/>
      <c r="K90" s="4"/>
      <c r="L90" s="4"/>
    </row>
    <row r="91" spans="1:12" ht="14.4" x14ac:dyDescent="0.3">
      <c r="A91" s="72"/>
      <c r="B91" s="72"/>
      <c r="C91" s="72"/>
      <c r="D91" s="20" t="s">
        <v>28</v>
      </c>
      <c r="E91" s="58"/>
      <c r="F91" s="5">
        <f>SUM(F82:F90)</f>
        <v>800</v>
      </c>
      <c r="G91" s="9">
        <f t="shared" ref="G91" si="7">SUM(G82:G90)</f>
        <v>28.6</v>
      </c>
      <c r="H91" s="9">
        <f t="shared" ref="H91" si="8">SUM(H82:H90)</f>
        <v>28.279</v>
      </c>
      <c r="I91" s="9">
        <f t="shared" ref="I91" si="9">SUM(I82:I90)</f>
        <v>115.628</v>
      </c>
      <c r="J91" s="9">
        <f t="shared" ref="J91" si="10">SUM(J82:J90)</f>
        <v>831.42300000000012</v>
      </c>
      <c r="K91" s="5"/>
      <c r="L91" s="5"/>
    </row>
    <row r="92" spans="1:12" ht="13.8" x14ac:dyDescent="0.3">
      <c r="A92" s="78">
        <v>1</v>
      </c>
      <c r="B92" s="78">
        <v>4</v>
      </c>
      <c r="C92" s="72" t="s">
        <v>92</v>
      </c>
      <c r="D92" s="33" t="s">
        <v>105</v>
      </c>
      <c r="E92" s="30" t="s">
        <v>149</v>
      </c>
      <c r="F92" s="29">
        <v>120</v>
      </c>
      <c r="G92" s="37">
        <v>6.87</v>
      </c>
      <c r="H92" s="37">
        <v>9.1300000000000008</v>
      </c>
      <c r="I92" s="37">
        <v>39.68</v>
      </c>
      <c r="J92" s="37">
        <v>268.37</v>
      </c>
      <c r="K92" s="29" t="s">
        <v>98</v>
      </c>
      <c r="L92" s="24"/>
    </row>
    <row r="93" spans="1:12" ht="13.8" x14ac:dyDescent="0.3">
      <c r="A93" s="72"/>
      <c r="B93" s="72"/>
      <c r="C93" s="72"/>
      <c r="D93" s="33" t="s">
        <v>27</v>
      </c>
      <c r="E93" s="30" t="s">
        <v>57</v>
      </c>
      <c r="F93" s="29">
        <v>200</v>
      </c>
      <c r="G93" s="37">
        <v>0.38</v>
      </c>
      <c r="H93" s="37">
        <v>0</v>
      </c>
      <c r="I93" s="37">
        <v>25.72</v>
      </c>
      <c r="J93" s="37">
        <v>104.4</v>
      </c>
      <c r="K93" s="29" t="s">
        <v>58</v>
      </c>
      <c r="L93" s="24"/>
    </row>
    <row r="94" spans="1:12" ht="14.4" x14ac:dyDescent="0.3">
      <c r="A94" s="72"/>
      <c r="B94" s="72"/>
      <c r="C94" s="72"/>
      <c r="D94" s="25"/>
      <c r="E94" s="59"/>
      <c r="F94" s="24"/>
      <c r="G94" s="66"/>
      <c r="H94" s="66"/>
      <c r="I94" s="66"/>
      <c r="J94" s="66"/>
      <c r="K94" s="24"/>
      <c r="L94" s="24"/>
    </row>
    <row r="95" spans="1:12" ht="14.4" x14ac:dyDescent="0.3">
      <c r="A95" s="72"/>
      <c r="B95" s="72"/>
      <c r="C95" s="72"/>
      <c r="D95" s="20" t="s">
        <v>28</v>
      </c>
      <c r="E95" s="58"/>
      <c r="F95" s="12">
        <f>F93+F92</f>
        <v>320</v>
      </c>
      <c r="G95" s="9">
        <f>G93+G92</f>
        <v>7.25</v>
      </c>
      <c r="H95" s="9">
        <f t="shared" ref="H95:J95" si="11">H93+H92</f>
        <v>9.1300000000000008</v>
      </c>
      <c r="I95" s="9">
        <f t="shared" si="11"/>
        <v>65.400000000000006</v>
      </c>
      <c r="J95" s="9">
        <f t="shared" si="11"/>
        <v>372.77</v>
      </c>
      <c r="K95" s="5"/>
      <c r="L95" s="5"/>
    </row>
    <row r="96" spans="1:12" ht="15.75" customHeight="1" x14ac:dyDescent="0.3">
      <c r="A96" s="60">
        <f>A74</f>
        <v>1</v>
      </c>
      <c r="B96" s="60">
        <f>B74</f>
        <v>4</v>
      </c>
      <c r="C96" s="70" t="s">
        <v>4</v>
      </c>
      <c r="D96" s="71"/>
      <c r="E96" s="61"/>
      <c r="F96" s="13">
        <f>F80+F91+F95</f>
        <v>1697</v>
      </c>
      <c r="G96" s="15">
        <f>G80+G91+G95</f>
        <v>55.879999999999995</v>
      </c>
      <c r="H96" s="15">
        <f>H80+H91+H95</f>
        <v>61.488999999999997</v>
      </c>
      <c r="I96" s="15">
        <f>I80+I91+I95</f>
        <v>257.12800000000004</v>
      </c>
      <c r="J96" s="15">
        <f>J80+J91+J95</f>
        <v>1804.5830000000001</v>
      </c>
      <c r="K96" s="14"/>
      <c r="L96" s="14"/>
    </row>
    <row r="97" spans="1:12" ht="13.8" x14ac:dyDescent="0.3">
      <c r="A97" s="78">
        <v>1</v>
      </c>
      <c r="B97" s="78">
        <v>5</v>
      </c>
      <c r="C97" s="72" t="s">
        <v>20</v>
      </c>
      <c r="D97" s="29" t="s">
        <v>103</v>
      </c>
      <c r="E97" s="30" t="s">
        <v>150</v>
      </c>
      <c r="F97" s="31">
        <v>200</v>
      </c>
      <c r="G97" s="32">
        <v>7.42</v>
      </c>
      <c r="H97" s="32">
        <v>7.76</v>
      </c>
      <c r="I97" s="32">
        <v>42.2</v>
      </c>
      <c r="J97" s="32">
        <v>268.24</v>
      </c>
      <c r="K97" s="35" t="s">
        <v>151</v>
      </c>
      <c r="L97" s="4"/>
    </row>
    <row r="98" spans="1:12" ht="13.8" x14ac:dyDescent="0.3">
      <c r="A98" s="72"/>
      <c r="B98" s="72"/>
      <c r="C98" s="72"/>
      <c r="D98" s="29" t="s">
        <v>115</v>
      </c>
      <c r="E98" s="30" t="s">
        <v>134</v>
      </c>
      <c r="F98" s="31">
        <v>40</v>
      </c>
      <c r="G98" s="34">
        <v>3</v>
      </c>
      <c r="H98" s="34">
        <v>1.1599999999999999</v>
      </c>
      <c r="I98" s="34">
        <v>20.560000000000002</v>
      </c>
      <c r="J98" s="34">
        <v>104.68</v>
      </c>
      <c r="K98" s="35" t="s">
        <v>54</v>
      </c>
      <c r="L98" s="4"/>
    </row>
    <row r="99" spans="1:12" ht="13.8" x14ac:dyDescent="0.3">
      <c r="A99" s="72"/>
      <c r="B99" s="72"/>
      <c r="C99" s="72"/>
      <c r="D99" s="29" t="s">
        <v>117</v>
      </c>
      <c r="E99" s="30" t="s">
        <v>74</v>
      </c>
      <c r="F99" s="31">
        <v>40</v>
      </c>
      <c r="G99" s="34">
        <v>5.68</v>
      </c>
      <c r="H99" s="34">
        <v>9.9280000000000008</v>
      </c>
      <c r="I99" s="34">
        <v>0.88000000000000012</v>
      </c>
      <c r="J99" s="34">
        <v>115.66400000000002</v>
      </c>
      <c r="K99" s="35" t="s">
        <v>75</v>
      </c>
      <c r="L99" s="4"/>
    </row>
    <row r="100" spans="1:12" ht="13.8" x14ac:dyDescent="0.3">
      <c r="A100" s="72"/>
      <c r="B100" s="72"/>
      <c r="C100" s="72"/>
      <c r="D100" s="29" t="s">
        <v>27</v>
      </c>
      <c r="E100" s="30" t="s">
        <v>47</v>
      </c>
      <c r="F100" s="31">
        <v>200</v>
      </c>
      <c r="G100" s="34">
        <v>0.18</v>
      </c>
      <c r="H100" s="34">
        <v>0.04</v>
      </c>
      <c r="I100" s="34">
        <v>15.04</v>
      </c>
      <c r="J100" s="34">
        <v>61.24</v>
      </c>
      <c r="K100" s="35" t="s">
        <v>48</v>
      </c>
      <c r="L100" s="4"/>
    </row>
    <row r="101" spans="1:12" ht="13.8" x14ac:dyDescent="0.3">
      <c r="A101" s="72"/>
      <c r="B101" s="72"/>
      <c r="C101" s="72"/>
      <c r="D101" s="29" t="s">
        <v>21</v>
      </c>
      <c r="E101" s="30" t="s">
        <v>77</v>
      </c>
      <c r="F101" s="31">
        <v>100</v>
      </c>
      <c r="G101" s="34">
        <v>0.4</v>
      </c>
      <c r="H101" s="34">
        <v>0.3</v>
      </c>
      <c r="I101" s="34">
        <v>10.3</v>
      </c>
      <c r="J101" s="34">
        <v>47</v>
      </c>
      <c r="K101" s="35" t="s">
        <v>37</v>
      </c>
      <c r="L101" s="4"/>
    </row>
    <row r="102" spans="1:12" ht="14.4" x14ac:dyDescent="0.3">
      <c r="A102" s="72"/>
      <c r="B102" s="72"/>
      <c r="C102" s="72"/>
      <c r="D102" s="8"/>
      <c r="E102" s="55"/>
      <c r="F102" s="4"/>
      <c r="G102" s="11"/>
      <c r="H102" s="11"/>
      <c r="I102" s="11"/>
      <c r="J102" s="11"/>
      <c r="K102" s="4"/>
      <c r="L102" s="4"/>
    </row>
    <row r="103" spans="1:12" ht="14.4" x14ac:dyDescent="0.3">
      <c r="A103" s="72"/>
      <c r="B103" s="72"/>
      <c r="C103" s="72"/>
      <c r="D103" s="8"/>
      <c r="E103" s="55"/>
      <c r="F103" s="4"/>
      <c r="G103" s="11"/>
      <c r="H103" s="11"/>
      <c r="I103" s="11"/>
      <c r="J103" s="11"/>
      <c r="K103" s="4"/>
      <c r="L103" s="4"/>
    </row>
    <row r="104" spans="1:12" ht="14.4" x14ac:dyDescent="0.3">
      <c r="A104" s="72"/>
      <c r="B104" s="72"/>
      <c r="C104" s="72"/>
      <c r="D104" s="20" t="s">
        <v>28</v>
      </c>
      <c r="E104" s="58"/>
      <c r="F104" s="5">
        <f>SUM(F97:F103)</f>
        <v>580</v>
      </c>
      <c r="G104" s="9">
        <f>SUM(G97:G103)</f>
        <v>16.68</v>
      </c>
      <c r="H104" s="9">
        <f t="shared" ref="H104:J104" si="12">SUM(H97:H103)</f>
        <v>19.187999999999999</v>
      </c>
      <c r="I104" s="9">
        <f t="shared" si="12"/>
        <v>88.98</v>
      </c>
      <c r="J104" s="9">
        <f t="shared" si="12"/>
        <v>596.82400000000007</v>
      </c>
      <c r="K104" s="5"/>
      <c r="L104" s="5"/>
    </row>
    <row r="105" spans="1:12" ht="13.8" x14ac:dyDescent="0.3">
      <c r="A105" s="78">
        <f>A97</f>
        <v>1</v>
      </c>
      <c r="B105" s="78">
        <f>B97</f>
        <v>5</v>
      </c>
      <c r="C105" s="72" t="s">
        <v>22</v>
      </c>
      <c r="D105" s="29" t="s">
        <v>23</v>
      </c>
      <c r="E105" s="30" t="s">
        <v>63</v>
      </c>
      <c r="F105" s="31">
        <v>60</v>
      </c>
      <c r="G105" s="32">
        <v>0.46199999999999997</v>
      </c>
      <c r="H105" s="32">
        <v>3.24</v>
      </c>
      <c r="I105" s="32">
        <v>1.62</v>
      </c>
      <c r="J105" s="32">
        <v>37.5</v>
      </c>
      <c r="K105" s="35" t="s">
        <v>64</v>
      </c>
      <c r="L105" s="4"/>
    </row>
    <row r="106" spans="1:12" ht="13.8" x14ac:dyDescent="0.3">
      <c r="A106" s="72"/>
      <c r="B106" s="72"/>
      <c r="C106" s="72"/>
      <c r="D106" s="29" t="s">
        <v>24</v>
      </c>
      <c r="E106" s="30" t="s">
        <v>152</v>
      </c>
      <c r="F106" s="31">
        <v>220</v>
      </c>
      <c r="G106" s="32">
        <v>6.12</v>
      </c>
      <c r="H106" s="32">
        <v>5.24</v>
      </c>
      <c r="I106" s="32">
        <v>13.49</v>
      </c>
      <c r="J106" s="32">
        <v>125.6</v>
      </c>
      <c r="K106" s="35" t="s">
        <v>113</v>
      </c>
      <c r="L106" s="4"/>
    </row>
    <row r="107" spans="1:12" ht="13.8" x14ac:dyDescent="0.3">
      <c r="A107" s="72"/>
      <c r="B107" s="72"/>
      <c r="C107" s="72"/>
      <c r="D107" s="29" t="s">
        <v>25</v>
      </c>
      <c r="E107" s="30" t="s">
        <v>183</v>
      </c>
      <c r="F107" s="29">
        <v>90</v>
      </c>
      <c r="G107" s="37">
        <v>13.21</v>
      </c>
      <c r="H107" s="37">
        <v>6.54</v>
      </c>
      <c r="I107" s="37">
        <v>2.2200000000000002</v>
      </c>
      <c r="J107" s="37">
        <v>120.57</v>
      </c>
      <c r="K107" s="29" t="s">
        <v>153</v>
      </c>
      <c r="L107" s="4"/>
    </row>
    <row r="108" spans="1:12" ht="13.8" x14ac:dyDescent="0.3">
      <c r="A108" s="72"/>
      <c r="B108" s="72"/>
      <c r="C108" s="72"/>
      <c r="D108" s="29" t="s">
        <v>26</v>
      </c>
      <c r="E108" s="30" t="s">
        <v>61</v>
      </c>
      <c r="F108" s="29">
        <v>150</v>
      </c>
      <c r="G108" s="37">
        <v>2.9249999999999998</v>
      </c>
      <c r="H108" s="37">
        <v>4.32</v>
      </c>
      <c r="I108" s="37">
        <v>18.765000000000001</v>
      </c>
      <c r="J108" s="37">
        <v>125.64000000000001</v>
      </c>
      <c r="K108" s="29" t="s">
        <v>62</v>
      </c>
      <c r="L108" s="4"/>
    </row>
    <row r="109" spans="1:12" ht="13.8" x14ac:dyDescent="0.3">
      <c r="A109" s="72"/>
      <c r="B109" s="72"/>
      <c r="C109" s="72"/>
      <c r="D109" s="29" t="s">
        <v>27</v>
      </c>
      <c r="E109" s="30" t="s">
        <v>154</v>
      </c>
      <c r="F109" s="31">
        <v>200</v>
      </c>
      <c r="G109" s="32">
        <v>0.12</v>
      </c>
      <c r="H109" s="32">
        <v>0.02</v>
      </c>
      <c r="I109" s="32">
        <v>15.4</v>
      </c>
      <c r="J109" s="32">
        <v>62.26</v>
      </c>
      <c r="K109" s="35" t="s">
        <v>95</v>
      </c>
      <c r="L109" s="4"/>
    </row>
    <row r="110" spans="1:12" ht="13.8" x14ac:dyDescent="0.3">
      <c r="A110" s="72"/>
      <c r="B110" s="72"/>
      <c r="C110" s="72"/>
      <c r="D110" s="29" t="s">
        <v>115</v>
      </c>
      <c r="E110" s="30" t="s">
        <v>40</v>
      </c>
      <c r="F110" s="31">
        <v>30</v>
      </c>
      <c r="G110" s="32">
        <v>2.2799999999999998</v>
      </c>
      <c r="H110" s="32">
        <v>0.24</v>
      </c>
      <c r="I110" s="32">
        <v>14.76</v>
      </c>
      <c r="J110" s="32">
        <v>70.319999999999993</v>
      </c>
      <c r="K110" s="35" t="s">
        <v>41</v>
      </c>
      <c r="L110" s="4"/>
    </row>
    <row r="111" spans="1:12" ht="13.8" x14ac:dyDescent="0.3">
      <c r="A111" s="72"/>
      <c r="B111" s="72"/>
      <c r="C111" s="72"/>
      <c r="D111" s="29" t="s">
        <v>116</v>
      </c>
      <c r="E111" s="30" t="s">
        <v>42</v>
      </c>
      <c r="F111" s="31">
        <v>40</v>
      </c>
      <c r="G111" s="32">
        <v>2.2399999999999998</v>
      </c>
      <c r="H111" s="32">
        <v>0.44000000000000006</v>
      </c>
      <c r="I111" s="32">
        <v>23.76</v>
      </c>
      <c r="J111" s="32">
        <v>107.96</v>
      </c>
      <c r="K111" s="35" t="s">
        <v>43</v>
      </c>
      <c r="L111" s="4"/>
    </row>
    <row r="112" spans="1:12" ht="27.6" x14ac:dyDescent="0.3">
      <c r="A112" s="72"/>
      <c r="B112" s="72"/>
      <c r="C112" s="72"/>
      <c r="D112" s="29" t="s">
        <v>121</v>
      </c>
      <c r="E112" s="30" t="s">
        <v>155</v>
      </c>
      <c r="F112" s="31">
        <v>65</v>
      </c>
      <c r="G112" s="32">
        <v>2.6</v>
      </c>
      <c r="H112" s="32">
        <v>9.75</v>
      </c>
      <c r="I112" s="32">
        <v>14.3</v>
      </c>
      <c r="J112" s="32">
        <v>156</v>
      </c>
      <c r="K112" s="35"/>
      <c r="L112" s="4"/>
    </row>
    <row r="113" spans="1:12" ht="14.4" x14ac:dyDescent="0.3">
      <c r="A113" s="72"/>
      <c r="B113" s="72"/>
      <c r="C113" s="72"/>
      <c r="D113" s="8"/>
      <c r="E113" s="55"/>
      <c r="F113" s="4"/>
      <c r="G113" s="11"/>
      <c r="H113" s="11"/>
      <c r="I113" s="11"/>
      <c r="J113" s="11"/>
      <c r="K113" s="4"/>
      <c r="L113" s="4"/>
    </row>
    <row r="114" spans="1:12" ht="14.4" x14ac:dyDescent="0.3">
      <c r="A114" s="72"/>
      <c r="B114" s="72"/>
      <c r="C114" s="72"/>
      <c r="D114" s="20" t="s">
        <v>28</v>
      </c>
      <c r="E114" s="58"/>
      <c r="F114" s="5">
        <f>SUM(F105:F113)</f>
        <v>855</v>
      </c>
      <c r="G114" s="9">
        <f t="shared" ref="G114" si="13">SUM(G105:G113)</f>
        <v>29.957000000000004</v>
      </c>
      <c r="H114" s="9">
        <f t="shared" ref="H114" si="14">SUM(H105:H113)</f>
        <v>29.79</v>
      </c>
      <c r="I114" s="9">
        <f t="shared" ref="I114" si="15">SUM(I105:I113)</f>
        <v>104.315</v>
      </c>
      <c r="J114" s="9">
        <f t="shared" ref="J114" si="16">SUM(J105:J113)</f>
        <v>805.84999999999991</v>
      </c>
      <c r="K114" s="5"/>
      <c r="L114" s="5"/>
    </row>
    <row r="115" spans="1:12" ht="13.8" x14ac:dyDescent="0.3">
      <c r="A115" s="78">
        <v>1</v>
      </c>
      <c r="B115" s="78">
        <v>5</v>
      </c>
      <c r="C115" s="72" t="s">
        <v>92</v>
      </c>
      <c r="D115" s="33" t="s">
        <v>105</v>
      </c>
      <c r="E115" s="30" t="s">
        <v>156</v>
      </c>
      <c r="F115" s="31">
        <v>70</v>
      </c>
      <c r="G115" s="32">
        <v>5.2009999999999996</v>
      </c>
      <c r="H115" s="32">
        <v>5.46</v>
      </c>
      <c r="I115" s="32">
        <v>33.879999999999995</v>
      </c>
      <c r="J115" s="32">
        <v>205.46399999999997</v>
      </c>
      <c r="K115" s="35" t="s">
        <v>100</v>
      </c>
      <c r="L115" s="24"/>
    </row>
    <row r="116" spans="1:12" ht="13.8" x14ac:dyDescent="0.3">
      <c r="A116" s="72"/>
      <c r="B116" s="72"/>
      <c r="C116" s="72"/>
      <c r="D116" s="33" t="s">
        <v>157</v>
      </c>
      <c r="E116" s="30" t="s">
        <v>158</v>
      </c>
      <c r="F116" s="31">
        <v>50</v>
      </c>
      <c r="G116" s="32">
        <v>1.88</v>
      </c>
      <c r="H116" s="32">
        <v>7.0000000000000007E-2</v>
      </c>
      <c r="I116" s="32">
        <v>8.49</v>
      </c>
      <c r="J116" s="32">
        <v>42.11</v>
      </c>
      <c r="K116" s="35" t="s">
        <v>159</v>
      </c>
      <c r="L116" s="24"/>
    </row>
    <row r="117" spans="1:12" ht="13.8" x14ac:dyDescent="0.3">
      <c r="A117" s="72"/>
      <c r="B117" s="72"/>
      <c r="C117" s="72"/>
      <c r="D117" s="33" t="s">
        <v>27</v>
      </c>
      <c r="E117" s="30" t="s">
        <v>160</v>
      </c>
      <c r="F117" s="31">
        <v>200</v>
      </c>
      <c r="G117" s="32">
        <v>5.6</v>
      </c>
      <c r="H117" s="32">
        <v>5</v>
      </c>
      <c r="I117" s="32">
        <v>18</v>
      </c>
      <c r="J117" s="32">
        <v>139.4</v>
      </c>
      <c r="K117" s="35" t="s">
        <v>161</v>
      </c>
      <c r="L117" s="24"/>
    </row>
    <row r="118" spans="1:12" ht="14.4" x14ac:dyDescent="0.3">
      <c r="A118" s="72"/>
      <c r="B118" s="72"/>
      <c r="C118" s="72"/>
      <c r="D118" s="20" t="s">
        <v>28</v>
      </c>
      <c r="E118" s="58"/>
      <c r="F118" s="12">
        <f>F117+F116+F115</f>
        <v>320</v>
      </c>
      <c r="G118" s="9">
        <f>SUM(G115:G117)</f>
        <v>12.680999999999999</v>
      </c>
      <c r="H118" s="9">
        <f t="shared" ref="H118:J118" si="17">SUM(H115:H117)</f>
        <v>10.530000000000001</v>
      </c>
      <c r="I118" s="9">
        <f t="shared" si="17"/>
        <v>60.37</v>
      </c>
      <c r="J118" s="9">
        <f t="shared" si="17"/>
        <v>386.97399999999993</v>
      </c>
      <c r="K118" s="5"/>
      <c r="L118" s="5"/>
    </row>
    <row r="119" spans="1:12" ht="15.75" customHeight="1" x14ac:dyDescent="0.3">
      <c r="A119" s="60">
        <f>A97</f>
        <v>1</v>
      </c>
      <c r="B119" s="60">
        <f>B97</f>
        <v>5</v>
      </c>
      <c r="C119" s="70" t="s">
        <v>4</v>
      </c>
      <c r="D119" s="71"/>
      <c r="E119" s="61"/>
      <c r="F119" s="13">
        <f>F104+F114+F118</f>
        <v>1755</v>
      </c>
      <c r="G119" s="15">
        <f>G104+G114+G118</f>
        <v>59.317999999999998</v>
      </c>
      <c r="H119" s="15">
        <f t="shared" ref="H119:I119" si="18">H104+H114+H118</f>
        <v>59.507999999999996</v>
      </c>
      <c r="I119" s="15">
        <f t="shared" si="18"/>
        <v>253.66500000000002</v>
      </c>
      <c r="J119" s="15">
        <f>J104+J114+J118</f>
        <v>1789.6479999999999</v>
      </c>
      <c r="K119" s="14"/>
      <c r="L119" s="14"/>
    </row>
    <row r="120" spans="1:12" ht="27.6" x14ac:dyDescent="0.3">
      <c r="A120" s="78">
        <v>2</v>
      </c>
      <c r="B120" s="78">
        <v>6</v>
      </c>
      <c r="C120" s="72" t="s">
        <v>20</v>
      </c>
      <c r="D120" s="29" t="s">
        <v>103</v>
      </c>
      <c r="E120" s="30" t="s">
        <v>73</v>
      </c>
      <c r="F120" s="31">
        <v>155</v>
      </c>
      <c r="G120" s="32">
        <v>4.4050000000000002</v>
      </c>
      <c r="H120" s="32">
        <v>5.4849999999999994</v>
      </c>
      <c r="I120" s="32">
        <v>23.36</v>
      </c>
      <c r="J120" s="32">
        <v>160.505</v>
      </c>
      <c r="K120" s="35" t="s">
        <v>162</v>
      </c>
      <c r="L120" s="4"/>
    </row>
    <row r="121" spans="1:12" ht="13.8" x14ac:dyDescent="0.3">
      <c r="A121" s="72"/>
      <c r="B121" s="72"/>
      <c r="C121" s="72"/>
      <c r="D121" s="29" t="s">
        <v>105</v>
      </c>
      <c r="E121" s="30" t="s">
        <v>156</v>
      </c>
      <c r="F121" s="31">
        <v>70</v>
      </c>
      <c r="G121" s="32">
        <v>5.2009999999999996</v>
      </c>
      <c r="H121" s="32">
        <v>5.46</v>
      </c>
      <c r="I121" s="32">
        <v>33.879999999999995</v>
      </c>
      <c r="J121" s="32">
        <v>205.46399999999997</v>
      </c>
      <c r="K121" s="35" t="s">
        <v>100</v>
      </c>
      <c r="L121" s="4"/>
    </row>
    <row r="122" spans="1:12" ht="13.8" x14ac:dyDescent="0.3">
      <c r="A122" s="72"/>
      <c r="B122" s="72"/>
      <c r="C122" s="72"/>
      <c r="D122" s="29" t="s">
        <v>117</v>
      </c>
      <c r="E122" s="30" t="s">
        <v>67</v>
      </c>
      <c r="F122" s="31">
        <v>40</v>
      </c>
      <c r="G122" s="32">
        <v>4.76</v>
      </c>
      <c r="H122" s="32">
        <v>4.04</v>
      </c>
      <c r="I122" s="32">
        <v>0.24</v>
      </c>
      <c r="J122" s="32">
        <v>56.36</v>
      </c>
      <c r="K122" s="35" t="s">
        <v>68</v>
      </c>
      <c r="L122" s="4"/>
    </row>
    <row r="123" spans="1:12" ht="13.8" x14ac:dyDescent="0.3">
      <c r="A123" s="72"/>
      <c r="B123" s="72"/>
      <c r="C123" s="72"/>
      <c r="D123" s="29" t="s">
        <v>107</v>
      </c>
      <c r="E123" s="30" t="s">
        <v>108</v>
      </c>
      <c r="F123" s="31">
        <v>100</v>
      </c>
      <c r="G123" s="32">
        <v>0.4</v>
      </c>
      <c r="H123" s="32">
        <v>0.4</v>
      </c>
      <c r="I123" s="32">
        <v>8.9</v>
      </c>
      <c r="J123" s="32">
        <v>40.799999999999997</v>
      </c>
      <c r="K123" s="35" t="s">
        <v>37</v>
      </c>
      <c r="L123" s="4"/>
    </row>
    <row r="124" spans="1:12" ht="13.8" x14ac:dyDescent="0.3">
      <c r="A124" s="72"/>
      <c r="B124" s="72"/>
      <c r="C124" s="72"/>
      <c r="D124" s="29" t="s">
        <v>27</v>
      </c>
      <c r="E124" s="30" t="s">
        <v>55</v>
      </c>
      <c r="F124" s="31">
        <v>200</v>
      </c>
      <c r="G124" s="32">
        <v>3.94</v>
      </c>
      <c r="H124" s="32">
        <v>3.06</v>
      </c>
      <c r="I124" s="32">
        <v>16.34</v>
      </c>
      <c r="J124" s="32">
        <v>108.66</v>
      </c>
      <c r="K124" s="35" t="s">
        <v>56</v>
      </c>
      <c r="L124" s="4"/>
    </row>
    <row r="125" spans="1:12" ht="14.4" x14ac:dyDescent="0.3">
      <c r="A125" s="72"/>
      <c r="B125" s="72"/>
      <c r="C125" s="72"/>
      <c r="D125" s="8"/>
      <c r="E125" s="55"/>
      <c r="F125" s="4"/>
      <c r="G125" s="11"/>
      <c r="H125" s="11"/>
      <c r="I125" s="11"/>
      <c r="J125" s="67"/>
      <c r="K125" s="4"/>
      <c r="L125" s="4"/>
    </row>
    <row r="126" spans="1:12" ht="14.4" x14ac:dyDescent="0.3">
      <c r="A126" s="72"/>
      <c r="B126" s="72"/>
      <c r="C126" s="72"/>
      <c r="D126" s="38"/>
      <c r="E126" s="55"/>
      <c r="F126" s="4"/>
      <c r="G126" s="11"/>
      <c r="H126" s="11"/>
      <c r="I126" s="11"/>
      <c r="J126" s="11"/>
      <c r="K126" s="4"/>
      <c r="L126" s="4"/>
    </row>
    <row r="127" spans="1:12" ht="14.4" x14ac:dyDescent="0.3">
      <c r="A127" s="72"/>
      <c r="B127" s="72"/>
      <c r="C127" s="72"/>
      <c r="D127" s="39" t="s">
        <v>28</v>
      </c>
      <c r="E127" s="58"/>
      <c r="F127" s="5">
        <f>SUM(F120:F126)</f>
        <v>565</v>
      </c>
      <c r="G127" s="9">
        <f t="shared" ref="G127:J127" si="19">SUM(G120:G126)</f>
        <v>18.706</v>
      </c>
      <c r="H127" s="9">
        <f t="shared" si="19"/>
        <v>18.445</v>
      </c>
      <c r="I127" s="9">
        <f t="shared" si="19"/>
        <v>82.72</v>
      </c>
      <c r="J127" s="9">
        <f t="shared" si="19"/>
        <v>571.78899999999999</v>
      </c>
      <c r="K127" s="5"/>
      <c r="L127" s="5"/>
    </row>
    <row r="128" spans="1:12" ht="27.6" x14ac:dyDescent="0.3">
      <c r="A128" s="83">
        <f>A120</f>
        <v>2</v>
      </c>
      <c r="B128" s="83">
        <f>B120</f>
        <v>6</v>
      </c>
      <c r="C128" s="72" t="s">
        <v>22</v>
      </c>
      <c r="D128" s="29" t="s">
        <v>23</v>
      </c>
      <c r="E128" s="30" t="s">
        <v>135</v>
      </c>
      <c r="F128" s="31">
        <v>60</v>
      </c>
      <c r="G128" s="32">
        <v>0.52800000000000002</v>
      </c>
      <c r="H128" s="32">
        <v>3.2579999999999996</v>
      </c>
      <c r="I128" s="32">
        <v>1.95</v>
      </c>
      <c r="J128" s="32">
        <v>39.222000000000001</v>
      </c>
      <c r="K128" s="35" t="s">
        <v>136</v>
      </c>
      <c r="L128" s="4"/>
    </row>
    <row r="129" spans="1:12" ht="13.8" x14ac:dyDescent="0.3">
      <c r="A129" s="84"/>
      <c r="B129" s="84"/>
      <c r="C129" s="72"/>
      <c r="D129" s="29" t="s">
        <v>24</v>
      </c>
      <c r="E129" s="30" t="s">
        <v>163</v>
      </c>
      <c r="F129" s="31">
        <v>210</v>
      </c>
      <c r="G129" s="32">
        <v>1.64</v>
      </c>
      <c r="H129" s="32">
        <v>5.32</v>
      </c>
      <c r="I129" s="32">
        <v>6.73</v>
      </c>
      <c r="J129" s="32">
        <v>81.36</v>
      </c>
      <c r="K129" s="35" t="s">
        <v>84</v>
      </c>
      <c r="L129" s="4"/>
    </row>
    <row r="130" spans="1:12" ht="13.8" x14ac:dyDescent="0.3">
      <c r="A130" s="84"/>
      <c r="B130" s="84"/>
      <c r="C130" s="72"/>
      <c r="D130" s="29" t="s">
        <v>25</v>
      </c>
      <c r="E130" s="30" t="s">
        <v>85</v>
      </c>
      <c r="F130" s="31">
        <v>100</v>
      </c>
      <c r="G130" s="32">
        <v>15.61</v>
      </c>
      <c r="H130" s="32">
        <v>14.8</v>
      </c>
      <c r="I130" s="32">
        <v>0.43</v>
      </c>
      <c r="J130" s="32">
        <v>197.36</v>
      </c>
      <c r="K130" s="35" t="s">
        <v>34</v>
      </c>
      <c r="L130" s="4"/>
    </row>
    <row r="131" spans="1:12" ht="13.8" x14ac:dyDescent="0.3">
      <c r="A131" s="84"/>
      <c r="B131" s="84"/>
      <c r="C131" s="72"/>
      <c r="D131" s="29" t="s">
        <v>26</v>
      </c>
      <c r="E131" s="30" t="s">
        <v>164</v>
      </c>
      <c r="F131" s="31">
        <v>150</v>
      </c>
      <c r="G131" s="32">
        <v>3.165</v>
      </c>
      <c r="H131" s="32">
        <v>6.6000000000000005</v>
      </c>
      <c r="I131" s="32">
        <v>24.06</v>
      </c>
      <c r="J131" s="32">
        <v>168.3</v>
      </c>
      <c r="K131" s="35" t="s">
        <v>127</v>
      </c>
      <c r="L131" s="4"/>
    </row>
    <row r="132" spans="1:12" ht="13.8" x14ac:dyDescent="0.3">
      <c r="A132" s="84"/>
      <c r="B132" s="84"/>
      <c r="C132" s="72"/>
      <c r="D132" s="29" t="s">
        <v>27</v>
      </c>
      <c r="E132" s="30" t="s">
        <v>99</v>
      </c>
      <c r="F132" s="31">
        <v>200</v>
      </c>
      <c r="G132" s="32">
        <v>1</v>
      </c>
      <c r="H132" s="32">
        <v>0.2</v>
      </c>
      <c r="I132" s="32">
        <v>20.2</v>
      </c>
      <c r="J132" s="32">
        <v>86.6</v>
      </c>
      <c r="K132" s="35" t="s">
        <v>78</v>
      </c>
      <c r="L132" s="4"/>
    </row>
    <row r="133" spans="1:12" ht="13.8" x14ac:dyDescent="0.3">
      <c r="A133" s="84"/>
      <c r="B133" s="84"/>
      <c r="C133" s="72"/>
      <c r="D133" s="29" t="s">
        <v>115</v>
      </c>
      <c r="E133" s="30" t="s">
        <v>40</v>
      </c>
      <c r="F133" s="31">
        <v>50</v>
      </c>
      <c r="G133" s="32">
        <v>3.8</v>
      </c>
      <c r="H133" s="32">
        <v>0.4</v>
      </c>
      <c r="I133" s="32">
        <v>24.6</v>
      </c>
      <c r="J133" s="32">
        <v>117.2</v>
      </c>
      <c r="K133" s="35" t="s">
        <v>41</v>
      </c>
      <c r="L133" s="4"/>
    </row>
    <row r="134" spans="1:12" ht="13.8" x14ac:dyDescent="0.3">
      <c r="A134" s="84"/>
      <c r="B134" s="84"/>
      <c r="C134" s="72"/>
      <c r="D134" s="29" t="s">
        <v>116</v>
      </c>
      <c r="E134" s="30" t="s">
        <v>42</v>
      </c>
      <c r="F134" s="31">
        <v>60</v>
      </c>
      <c r="G134" s="32">
        <v>3.36</v>
      </c>
      <c r="H134" s="32">
        <v>0.66</v>
      </c>
      <c r="I134" s="32">
        <v>35.64</v>
      </c>
      <c r="J134" s="32">
        <v>161.93999999999997</v>
      </c>
      <c r="K134" s="35" t="s">
        <v>43</v>
      </c>
      <c r="L134" s="4"/>
    </row>
    <row r="135" spans="1:12" ht="14.4" x14ac:dyDescent="0.3">
      <c r="A135" s="84"/>
      <c r="B135" s="84"/>
      <c r="C135" s="72"/>
      <c r="D135" s="8"/>
      <c r="E135" s="55"/>
      <c r="F135" s="4"/>
      <c r="G135" s="11"/>
      <c r="H135" s="11"/>
      <c r="I135" s="11"/>
      <c r="J135" s="11"/>
      <c r="K135" s="4"/>
      <c r="L135" s="4"/>
    </row>
    <row r="136" spans="1:12" ht="14.4" x14ac:dyDescent="0.3">
      <c r="A136" s="84"/>
      <c r="B136" s="84"/>
      <c r="C136" s="72"/>
      <c r="D136" s="8"/>
      <c r="E136" s="55"/>
      <c r="F136" s="4"/>
      <c r="G136" s="11"/>
      <c r="H136" s="11"/>
      <c r="I136" s="11"/>
      <c r="J136" s="11"/>
      <c r="K136" s="4"/>
      <c r="L136" s="4"/>
    </row>
    <row r="137" spans="1:12" ht="14.4" x14ac:dyDescent="0.3">
      <c r="A137" s="85"/>
      <c r="B137" s="85"/>
      <c r="C137" s="72"/>
      <c r="D137" s="20" t="s">
        <v>28</v>
      </c>
      <c r="E137" s="58"/>
      <c r="F137" s="5">
        <f>SUM(F128:F136)</f>
        <v>830</v>
      </c>
      <c r="G137" s="9">
        <f t="shared" ref="G137:J137" si="20">SUM(G128:G136)</f>
        <v>29.102999999999998</v>
      </c>
      <c r="H137" s="9">
        <f t="shared" si="20"/>
        <v>31.238</v>
      </c>
      <c r="I137" s="9">
        <f t="shared" si="20"/>
        <v>113.61</v>
      </c>
      <c r="J137" s="9">
        <f t="shared" si="20"/>
        <v>851.98199999999997</v>
      </c>
      <c r="K137" s="5"/>
      <c r="L137" s="5"/>
    </row>
    <row r="138" spans="1:12" ht="13.8" x14ac:dyDescent="0.3">
      <c r="A138" s="83">
        <v>2</v>
      </c>
      <c r="B138" s="83">
        <v>6</v>
      </c>
      <c r="C138" s="72" t="s">
        <v>101</v>
      </c>
      <c r="D138" s="33" t="s">
        <v>117</v>
      </c>
      <c r="E138" s="30" t="s">
        <v>118</v>
      </c>
      <c r="F138" s="31">
        <v>100</v>
      </c>
      <c r="G138" s="32">
        <v>13.47</v>
      </c>
      <c r="H138" s="32">
        <v>7.81</v>
      </c>
      <c r="I138" s="32">
        <v>16.18</v>
      </c>
      <c r="J138" s="32">
        <v>188.89</v>
      </c>
      <c r="K138" s="35" t="s">
        <v>119</v>
      </c>
      <c r="L138" s="24"/>
    </row>
    <row r="139" spans="1:12" ht="13.8" x14ac:dyDescent="0.3">
      <c r="A139" s="84"/>
      <c r="B139" s="84"/>
      <c r="C139" s="72"/>
      <c r="D139" s="33" t="s">
        <v>27</v>
      </c>
      <c r="E139" s="30" t="s">
        <v>96</v>
      </c>
      <c r="F139" s="31">
        <v>200</v>
      </c>
      <c r="G139" s="32">
        <v>0.14000000000000001</v>
      </c>
      <c r="H139" s="32">
        <v>0.06</v>
      </c>
      <c r="I139" s="32">
        <v>22.36</v>
      </c>
      <c r="J139" s="32">
        <v>90.54</v>
      </c>
      <c r="K139" s="35"/>
      <c r="L139" s="24"/>
    </row>
    <row r="140" spans="1:12" ht="14.4" x14ac:dyDescent="0.3">
      <c r="A140" s="85"/>
      <c r="B140" s="85"/>
      <c r="C140" s="72"/>
      <c r="D140" s="20" t="s">
        <v>28</v>
      </c>
      <c r="E140" s="58"/>
      <c r="F140" s="12">
        <f>F138+F139</f>
        <v>300</v>
      </c>
      <c r="G140" s="9">
        <f>G138+G139</f>
        <v>13.610000000000001</v>
      </c>
      <c r="H140" s="9">
        <f t="shared" ref="H140:I140" si="21">H138+H139</f>
        <v>7.8699999999999992</v>
      </c>
      <c r="I140" s="9">
        <f t="shared" si="21"/>
        <v>38.54</v>
      </c>
      <c r="J140" s="9">
        <f>J138+J139</f>
        <v>279.43</v>
      </c>
      <c r="K140" s="5"/>
      <c r="L140" s="5"/>
    </row>
    <row r="141" spans="1:12" ht="14.4" x14ac:dyDescent="0.3">
      <c r="A141" s="60">
        <f>A120</f>
        <v>2</v>
      </c>
      <c r="B141" s="60">
        <f>B120</f>
        <v>6</v>
      </c>
      <c r="C141" s="70" t="s">
        <v>4</v>
      </c>
      <c r="D141" s="71"/>
      <c r="E141" s="61"/>
      <c r="F141" s="13">
        <f>F127+F137+F140</f>
        <v>1695</v>
      </c>
      <c r="G141" s="15">
        <f>G127+G137+G140</f>
        <v>61.418999999999997</v>
      </c>
      <c r="H141" s="15">
        <f t="shared" ref="H141:J141" si="22">H127+H137+H140</f>
        <v>57.552999999999997</v>
      </c>
      <c r="I141" s="15">
        <f t="shared" si="22"/>
        <v>234.86999999999998</v>
      </c>
      <c r="J141" s="15">
        <f t="shared" si="22"/>
        <v>1703.201</v>
      </c>
      <c r="K141" s="14"/>
      <c r="L141" s="14"/>
    </row>
    <row r="142" spans="1:12" ht="27.6" x14ac:dyDescent="0.3">
      <c r="A142" s="78">
        <v>2</v>
      </c>
      <c r="B142" s="78">
        <v>7</v>
      </c>
      <c r="C142" s="72" t="s">
        <v>20</v>
      </c>
      <c r="D142" s="29" t="s">
        <v>165</v>
      </c>
      <c r="E142" s="30" t="s">
        <v>166</v>
      </c>
      <c r="F142" s="31">
        <v>160</v>
      </c>
      <c r="G142" s="32">
        <v>16.25</v>
      </c>
      <c r="H142" s="32">
        <v>9.0150000000000006</v>
      </c>
      <c r="I142" s="32">
        <v>42.655000000000001</v>
      </c>
      <c r="J142" s="32">
        <v>316.755</v>
      </c>
      <c r="K142" s="35" t="s">
        <v>59</v>
      </c>
      <c r="L142" s="4"/>
    </row>
    <row r="143" spans="1:12" ht="13.8" x14ac:dyDescent="0.3">
      <c r="A143" s="72"/>
      <c r="B143" s="72"/>
      <c r="C143" s="72"/>
      <c r="D143" s="29" t="s">
        <v>115</v>
      </c>
      <c r="E143" s="30" t="s">
        <v>52</v>
      </c>
      <c r="F143" s="29">
        <v>40</v>
      </c>
      <c r="G143" s="37">
        <v>3</v>
      </c>
      <c r="H143" s="37">
        <v>1.1599999999999999</v>
      </c>
      <c r="I143" s="37">
        <v>20.560000000000002</v>
      </c>
      <c r="J143" s="37">
        <v>104.68</v>
      </c>
      <c r="K143" s="35" t="s">
        <v>59</v>
      </c>
      <c r="L143" s="4"/>
    </row>
    <row r="144" spans="1:12" ht="13.8" x14ac:dyDescent="0.3">
      <c r="A144" s="72"/>
      <c r="B144" s="72"/>
      <c r="C144" s="72"/>
      <c r="D144" s="29" t="s">
        <v>117</v>
      </c>
      <c r="E144" s="30" t="s">
        <v>79</v>
      </c>
      <c r="F144" s="29">
        <v>10</v>
      </c>
      <c r="G144" s="37">
        <v>0.08</v>
      </c>
      <c r="H144" s="37">
        <v>7.25</v>
      </c>
      <c r="I144" s="37">
        <v>0.13</v>
      </c>
      <c r="J144" s="37">
        <v>66.099999999999994</v>
      </c>
      <c r="K144" s="35" t="s">
        <v>167</v>
      </c>
      <c r="L144" s="4"/>
    </row>
    <row r="145" spans="1:12" ht="13.8" x14ac:dyDescent="0.3">
      <c r="A145" s="72"/>
      <c r="B145" s="72"/>
      <c r="C145" s="72"/>
      <c r="D145" s="29" t="s">
        <v>27</v>
      </c>
      <c r="E145" s="30" t="s">
        <v>47</v>
      </c>
      <c r="F145" s="31">
        <v>200</v>
      </c>
      <c r="G145" s="32">
        <v>0.18</v>
      </c>
      <c r="H145" s="32">
        <v>0.04</v>
      </c>
      <c r="I145" s="32">
        <v>15.04</v>
      </c>
      <c r="J145" s="32">
        <v>61.24</v>
      </c>
      <c r="K145" s="35" t="s">
        <v>48</v>
      </c>
      <c r="L145" s="4"/>
    </row>
    <row r="146" spans="1:12" ht="13.8" x14ac:dyDescent="0.3">
      <c r="A146" s="72"/>
      <c r="B146" s="72"/>
      <c r="C146" s="72"/>
      <c r="D146" s="29" t="s">
        <v>107</v>
      </c>
      <c r="E146" s="30" t="s">
        <v>108</v>
      </c>
      <c r="F146" s="31">
        <v>100</v>
      </c>
      <c r="G146" s="32">
        <v>0.4</v>
      </c>
      <c r="H146" s="32">
        <v>0.4</v>
      </c>
      <c r="I146" s="32">
        <v>8.9</v>
      </c>
      <c r="J146" s="32">
        <v>40.799999999999997</v>
      </c>
      <c r="K146" s="35" t="s">
        <v>37</v>
      </c>
      <c r="L146" s="4"/>
    </row>
    <row r="147" spans="1:12" ht="14.4" x14ac:dyDescent="0.3">
      <c r="A147" s="72"/>
      <c r="B147" s="72"/>
      <c r="C147" s="72"/>
      <c r="D147" s="8"/>
      <c r="E147" s="55"/>
      <c r="F147" s="4"/>
      <c r="G147" s="11"/>
      <c r="H147" s="11"/>
      <c r="I147" s="11"/>
      <c r="J147" s="11"/>
      <c r="K147" s="4"/>
      <c r="L147" s="4"/>
    </row>
    <row r="148" spans="1:12" ht="14.4" x14ac:dyDescent="0.3">
      <c r="A148" s="72"/>
      <c r="B148" s="72"/>
      <c r="C148" s="72"/>
      <c r="D148" s="8"/>
      <c r="E148" s="55"/>
      <c r="F148" s="4"/>
      <c r="G148" s="11"/>
      <c r="H148" s="67"/>
      <c r="I148" s="11"/>
      <c r="J148" s="11"/>
      <c r="K148" s="4"/>
      <c r="L148" s="4"/>
    </row>
    <row r="149" spans="1:12" ht="14.4" x14ac:dyDescent="0.3">
      <c r="A149" s="72"/>
      <c r="B149" s="72"/>
      <c r="C149" s="72"/>
      <c r="D149" s="20" t="s">
        <v>28</v>
      </c>
      <c r="E149" s="58"/>
      <c r="F149" s="5">
        <f>SUM(F142:F148)</f>
        <v>510</v>
      </c>
      <c r="G149" s="9">
        <f t="shared" ref="G149" si="23">SUM(G142:G148)</f>
        <v>19.909999999999997</v>
      </c>
      <c r="H149" s="9">
        <f>SUM(H142:H148)</f>
        <v>17.864999999999998</v>
      </c>
      <c r="I149" s="9">
        <f>SUM(I142:I148)</f>
        <v>87.285000000000011</v>
      </c>
      <c r="J149" s="9">
        <f>SUM(J142:J148)</f>
        <v>589.57499999999993</v>
      </c>
      <c r="K149" s="5"/>
      <c r="L149" s="5"/>
    </row>
    <row r="150" spans="1:12" ht="13.8" x14ac:dyDescent="0.3">
      <c r="A150" s="78">
        <f>A142</f>
        <v>2</v>
      </c>
      <c r="B150" s="78">
        <f>B142</f>
        <v>7</v>
      </c>
      <c r="C150" s="72" t="s">
        <v>22</v>
      </c>
      <c r="D150" s="29" t="s">
        <v>23</v>
      </c>
      <c r="E150" s="30" t="s">
        <v>143</v>
      </c>
      <c r="F150" s="31">
        <v>60</v>
      </c>
      <c r="G150" s="32">
        <v>0.6</v>
      </c>
      <c r="H150" s="32">
        <v>2.7239999999999998</v>
      </c>
      <c r="I150" s="32">
        <v>1.998</v>
      </c>
      <c r="J150" s="32">
        <v>34.908000000000001</v>
      </c>
      <c r="K150" s="32" t="s">
        <v>144</v>
      </c>
      <c r="L150" s="4"/>
    </row>
    <row r="151" spans="1:12" ht="27.6" x14ac:dyDescent="0.3">
      <c r="A151" s="72"/>
      <c r="B151" s="72"/>
      <c r="C151" s="72"/>
      <c r="D151" s="29" t="s">
        <v>24</v>
      </c>
      <c r="E151" s="30" t="s">
        <v>168</v>
      </c>
      <c r="F151" s="31">
        <v>210</v>
      </c>
      <c r="G151" s="32">
        <v>6.58</v>
      </c>
      <c r="H151" s="32">
        <v>7.5299999999999994</v>
      </c>
      <c r="I151" s="32">
        <v>14.28</v>
      </c>
      <c r="J151" s="32">
        <v>151.20999999999998</v>
      </c>
      <c r="K151" s="32" t="s">
        <v>66</v>
      </c>
      <c r="L151" s="4"/>
    </row>
    <row r="152" spans="1:12" ht="13.8" x14ac:dyDescent="0.3">
      <c r="A152" s="72"/>
      <c r="B152" s="72"/>
      <c r="C152" s="72"/>
      <c r="D152" s="29" t="s">
        <v>25</v>
      </c>
      <c r="E152" s="30" t="s">
        <v>169</v>
      </c>
      <c r="F152" s="29">
        <v>90</v>
      </c>
      <c r="G152" s="37">
        <v>8.82</v>
      </c>
      <c r="H152" s="37">
        <v>17.509999999999998</v>
      </c>
      <c r="I152" s="37">
        <v>3.16</v>
      </c>
      <c r="J152" s="37">
        <v>205.51</v>
      </c>
      <c r="K152" s="29" t="s">
        <v>170</v>
      </c>
      <c r="L152" s="4"/>
    </row>
    <row r="153" spans="1:12" ht="13.8" x14ac:dyDescent="0.3">
      <c r="A153" s="72"/>
      <c r="B153" s="72"/>
      <c r="C153" s="72"/>
      <c r="D153" s="29" t="s">
        <v>26</v>
      </c>
      <c r="E153" s="30" t="s">
        <v>61</v>
      </c>
      <c r="F153" s="29">
        <v>150</v>
      </c>
      <c r="G153" s="37">
        <v>2.9249999999999998</v>
      </c>
      <c r="H153" s="37">
        <v>4.32</v>
      </c>
      <c r="I153" s="37">
        <v>18.765000000000001</v>
      </c>
      <c r="J153" s="37">
        <v>125.64000000000001</v>
      </c>
      <c r="K153" s="29" t="s">
        <v>62</v>
      </c>
      <c r="L153" s="4"/>
    </row>
    <row r="154" spans="1:12" ht="13.8" x14ac:dyDescent="0.3">
      <c r="A154" s="72"/>
      <c r="B154" s="72"/>
      <c r="C154" s="72"/>
      <c r="D154" s="29" t="s">
        <v>27</v>
      </c>
      <c r="E154" s="30" t="s">
        <v>39</v>
      </c>
      <c r="F154" s="31">
        <v>200</v>
      </c>
      <c r="G154" s="32">
        <v>0.18</v>
      </c>
      <c r="H154" s="32">
        <v>0.08</v>
      </c>
      <c r="I154" s="32">
        <v>16.3</v>
      </c>
      <c r="J154" s="32">
        <v>66.64</v>
      </c>
      <c r="K154" s="32" t="s">
        <v>90</v>
      </c>
      <c r="L154" s="4"/>
    </row>
    <row r="155" spans="1:12" ht="13.8" x14ac:dyDescent="0.3">
      <c r="A155" s="72"/>
      <c r="B155" s="72"/>
      <c r="C155" s="72"/>
      <c r="D155" s="29" t="s">
        <v>115</v>
      </c>
      <c r="E155" s="30" t="s">
        <v>40</v>
      </c>
      <c r="F155" s="31">
        <v>50</v>
      </c>
      <c r="G155" s="32">
        <v>3.8</v>
      </c>
      <c r="H155" s="32">
        <v>0.4</v>
      </c>
      <c r="I155" s="32">
        <v>24.6</v>
      </c>
      <c r="J155" s="32">
        <v>117.2</v>
      </c>
      <c r="K155" s="32" t="s">
        <v>41</v>
      </c>
      <c r="L155" s="4"/>
    </row>
    <row r="156" spans="1:12" ht="13.8" x14ac:dyDescent="0.3">
      <c r="A156" s="72"/>
      <c r="B156" s="72"/>
      <c r="C156" s="72"/>
      <c r="D156" s="29" t="s">
        <v>116</v>
      </c>
      <c r="E156" s="30" t="s">
        <v>42</v>
      </c>
      <c r="F156" s="31">
        <v>50</v>
      </c>
      <c r="G156" s="32">
        <v>2.8</v>
      </c>
      <c r="H156" s="32">
        <v>0.55000000000000004</v>
      </c>
      <c r="I156" s="32">
        <v>29.7</v>
      </c>
      <c r="J156" s="32">
        <v>134.94999999999999</v>
      </c>
      <c r="K156" s="32" t="s">
        <v>43</v>
      </c>
      <c r="L156" s="4"/>
    </row>
    <row r="157" spans="1:12" ht="14.4" x14ac:dyDescent="0.3">
      <c r="A157" s="72"/>
      <c r="B157" s="72"/>
      <c r="C157" s="72"/>
      <c r="D157" s="8"/>
      <c r="E157" s="55"/>
      <c r="F157" s="4"/>
      <c r="G157" s="11"/>
      <c r="H157" s="11"/>
      <c r="I157" s="11"/>
      <c r="J157" s="11"/>
      <c r="K157" s="4"/>
      <c r="L157" s="4"/>
    </row>
    <row r="158" spans="1:12" ht="14.4" x14ac:dyDescent="0.3">
      <c r="A158" s="72"/>
      <c r="B158" s="72"/>
      <c r="C158" s="72"/>
      <c r="D158" s="20" t="s">
        <v>28</v>
      </c>
      <c r="E158" s="58"/>
      <c r="F158" s="5">
        <f>SUM(F150:F157)</f>
        <v>810</v>
      </c>
      <c r="G158" s="9">
        <f>SUM(G150:G157)</f>
        <v>25.705000000000002</v>
      </c>
      <c r="H158" s="9">
        <f>SUM(H150:H157)</f>
        <v>33.11399999999999</v>
      </c>
      <c r="I158" s="9">
        <f>SUM(I150:I157)</f>
        <v>108.80300000000001</v>
      </c>
      <c r="J158" s="9">
        <f>SUM(J150:J157)</f>
        <v>836.05799999999999</v>
      </c>
      <c r="K158" s="5"/>
      <c r="L158" s="5"/>
    </row>
    <row r="159" spans="1:12" ht="14.4" x14ac:dyDescent="0.3">
      <c r="A159" s="57"/>
      <c r="B159" s="57"/>
      <c r="C159" s="57"/>
      <c r="D159" s="20"/>
      <c r="E159" s="58"/>
      <c r="F159" s="5"/>
      <c r="G159" s="9"/>
      <c r="H159" s="9"/>
      <c r="I159" s="9"/>
      <c r="J159" s="9"/>
      <c r="K159" s="5"/>
      <c r="L159" s="5"/>
    </row>
    <row r="160" spans="1:12" ht="13.8" x14ac:dyDescent="0.3">
      <c r="A160" s="78">
        <v>2</v>
      </c>
      <c r="B160" s="78">
        <v>7</v>
      </c>
      <c r="C160" s="73" t="s">
        <v>102</v>
      </c>
      <c r="D160" s="33" t="s">
        <v>105</v>
      </c>
      <c r="E160" s="41" t="s">
        <v>149</v>
      </c>
      <c r="F160" s="42">
        <v>120</v>
      </c>
      <c r="G160" s="37">
        <v>6.87</v>
      </c>
      <c r="H160" s="37">
        <v>9.1300000000000008</v>
      </c>
      <c r="I160" s="37">
        <v>39.68</v>
      </c>
      <c r="J160" s="37">
        <v>268.37</v>
      </c>
      <c r="K160" s="33" t="s">
        <v>98</v>
      </c>
      <c r="L160" s="24"/>
    </row>
    <row r="161" spans="1:12" ht="13.8" x14ac:dyDescent="0.3">
      <c r="A161" s="72"/>
      <c r="B161" s="72"/>
      <c r="C161" s="73"/>
      <c r="D161" s="33" t="s">
        <v>27</v>
      </c>
      <c r="E161" s="41" t="s">
        <v>55</v>
      </c>
      <c r="F161" s="42">
        <v>200</v>
      </c>
      <c r="G161" s="37">
        <v>3.94</v>
      </c>
      <c r="H161" s="37">
        <v>3.06</v>
      </c>
      <c r="I161" s="37">
        <v>16.34</v>
      </c>
      <c r="J161" s="37">
        <v>108.66</v>
      </c>
      <c r="K161" s="33" t="s">
        <v>56</v>
      </c>
      <c r="L161" s="24"/>
    </row>
    <row r="162" spans="1:12" ht="14.4" x14ac:dyDescent="0.3">
      <c r="A162" s="72"/>
      <c r="B162" s="72"/>
      <c r="C162" s="73"/>
      <c r="D162" s="20"/>
      <c r="E162" s="58"/>
      <c r="F162" s="12"/>
      <c r="G162" s="9"/>
      <c r="H162" s="9"/>
      <c r="I162" s="9"/>
      <c r="J162" s="9"/>
      <c r="K162" s="5"/>
      <c r="L162" s="5"/>
    </row>
    <row r="163" spans="1:12" ht="14.4" x14ac:dyDescent="0.3">
      <c r="A163" s="72"/>
      <c r="B163" s="72"/>
      <c r="C163" s="73"/>
      <c r="D163" s="20" t="s">
        <v>28</v>
      </c>
      <c r="E163" s="58"/>
      <c r="F163" s="12">
        <f>F160+F161</f>
        <v>320</v>
      </c>
      <c r="G163" s="9">
        <f t="shared" ref="G163:J163" si="24">G160+G161</f>
        <v>10.81</v>
      </c>
      <c r="H163" s="9">
        <f t="shared" si="24"/>
        <v>12.190000000000001</v>
      </c>
      <c r="I163" s="9">
        <f t="shared" si="24"/>
        <v>56.019999999999996</v>
      </c>
      <c r="J163" s="9">
        <f t="shared" si="24"/>
        <v>377.03</v>
      </c>
      <c r="K163" s="5"/>
      <c r="L163" s="5"/>
    </row>
    <row r="164" spans="1:12" ht="14.4" x14ac:dyDescent="0.3">
      <c r="A164" s="60">
        <f>A142</f>
        <v>2</v>
      </c>
      <c r="B164" s="60">
        <f>B142</f>
        <v>7</v>
      </c>
      <c r="C164" s="70" t="s">
        <v>4</v>
      </c>
      <c r="D164" s="71"/>
      <c r="E164" s="61"/>
      <c r="F164" s="13">
        <f>F149+F158+F163</f>
        <v>1640</v>
      </c>
      <c r="G164" s="15">
        <f t="shared" ref="G164:J164" si="25">G149+G158+G163</f>
        <v>56.424999999999997</v>
      </c>
      <c r="H164" s="15">
        <f t="shared" si="25"/>
        <v>63.168999999999983</v>
      </c>
      <c r="I164" s="15">
        <f t="shared" si="25"/>
        <v>252.108</v>
      </c>
      <c r="J164" s="15">
        <f t="shared" si="25"/>
        <v>1802.6629999999998</v>
      </c>
      <c r="K164" s="14"/>
      <c r="L164" s="14"/>
    </row>
    <row r="165" spans="1:12" ht="13.8" x14ac:dyDescent="0.3">
      <c r="A165" s="78">
        <v>2</v>
      </c>
      <c r="B165" s="78">
        <v>8</v>
      </c>
      <c r="C165" s="79" t="s">
        <v>20</v>
      </c>
      <c r="D165" s="29" t="s">
        <v>165</v>
      </c>
      <c r="E165" s="30" t="s">
        <v>184</v>
      </c>
      <c r="F165" s="31">
        <v>205</v>
      </c>
      <c r="G165" s="32">
        <v>18.3</v>
      </c>
      <c r="H165" s="32">
        <v>16.350000000000001</v>
      </c>
      <c r="I165" s="32">
        <v>3.9</v>
      </c>
      <c r="J165" s="32">
        <v>236.1</v>
      </c>
      <c r="K165" s="35" t="s">
        <v>44</v>
      </c>
      <c r="L165" s="4"/>
    </row>
    <row r="166" spans="1:12" ht="13.8" x14ac:dyDescent="0.3">
      <c r="A166" s="72"/>
      <c r="B166" s="72"/>
      <c r="C166" s="79"/>
      <c r="D166" s="29" t="s">
        <v>116</v>
      </c>
      <c r="E166" s="30" t="s">
        <v>42</v>
      </c>
      <c r="F166" s="31">
        <v>30</v>
      </c>
      <c r="G166" s="65">
        <v>1.7</v>
      </c>
      <c r="H166" s="65">
        <v>0.3</v>
      </c>
      <c r="I166" s="65">
        <v>17.8</v>
      </c>
      <c r="J166" s="32">
        <v>81</v>
      </c>
      <c r="K166" s="35" t="s">
        <v>43</v>
      </c>
      <c r="L166" s="4"/>
    </row>
    <row r="167" spans="1:12" ht="15.75" customHeight="1" x14ac:dyDescent="0.3">
      <c r="A167" s="72"/>
      <c r="B167" s="72"/>
      <c r="C167" s="79"/>
      <c r="D167" s="29" t="s">
        <v>27</v>
      </c>
      <c r="E167" s="30" t="s">
        <v>35</v>
      </c>
      <c r="F167" s="31">
        <v>207</v>
      </c>
      <c r="G167" s="32">
        <v>0.24</v>
      </c>
      <c r="H167" s="32">
        <v>0.06</v>
      </c>
      <c r="I167" s="32">
        <v>15.22</v>
      </c>
      <c r="J167" s="32">
        <v>62.4</v>
      </c>
      <c r="K167" s="35" t="s">
        <v>36</v>
      </c>
      <c r="L167" s="4"/>
    </row>
    <row r="168" spans="1:12" ht="13.8" x14ac:dyDescent="0.3">
      <c r="A168" s="72"/>
      <c r="B168" s="72"/>
      <c r="C168" s="79"/>
      <c r="D168" s="29" t="s">
        <v>107</v>
      </c>
      <c r="E168" s="30" t="s">
        <v>108</v>
      </c>
      <c r="F168" s="31">
        <v>100</v>
      </c>
      <c r="G168" s="34">
        <v>0.7</v>
      </c>
      <c r="H168" s="34">
        <v>0.3</v>
      </c>
      <c r="I168" s="34">
        <v>10</v>
      </c>
      <c r="J168" s="32">
        <v>46</v>
      </c>
      <c r="K168" s="35" t="s">
        <v>37</v>
      </c>
      <c r="L168" s="4"/>
    </row>
    <row r="169" spans="1:12" ht="13.8" x14ac:dyDescent="0.3">
      <c r="A169" s="72"/>
      <c r="B169" s="72"/>
      <c r="C169" s="79"/>
      <c r="D169" s="29" t="s">
        <v>117</v>
      </c>
      <c r="E169" s="30" t="s">
        <v>142</v>
      </c>
      <c r="F169" s="31">
        <v>110</v>
      </c>
      <c r="G169" s="32">
        <v>2.86</v>
      </c>
      <c r="H169" s="32">
        <v>2.75</v>
      </c>
      <c r="I169" s="32">
        <v>15.84</v>
      </c>
      <c r="J169" s="11">
        <v>99</v>
      </c>
      <c r="K169" s="4"/>
      <c r="L169" s="4"/>
    </row>
    <row r="170" spans="1:12" ht="14.4" x14ac:dyDescent="0.3">
      <c r="A170" s="72"/>
      <c r="B170" s="72"/>
      <c r="C170" s="79"/>
      <c r="D170" s="8"/>
      <c r="E170" s="55"/>
      <c r="F170" s="4"/>
      <c r="G170" s="11"/>
      <c r="H170" s="11"/>
      <c r="I170" s="11"/>
      <c r="J170" s="11"/>
      <c r="K170" s="4"/>
      <c r="L170" s="4"/>
    </row>
    <row r="171" spans="1:12" ht="14.4" x14ac:dyDescent="0.3">
      <c r="A171" s="72"/>
      <c r="B171" s="72"/>
      <c r="C171" s="79"/>
      <c r="D171" s="20" t="s">
        <v>28</v>
      </c>
      <c r="E171" s="58"/>
      <c r="F171" s="5">
        <f>SUM(F165:F170)</f>
        <v>652</v>
      </c>
      <c r="G171" s="9">
        <f>SUM(G165:G170)</f>
        <v>23.799999999999997</v>
      </c>
      <c r="H171" s="9">
        <f>SUM(H165:H170)</f>
        <v>19.760000000000002</v>
      </c>
      <c r="I171" s="9">
        <f>SUM(I165:I170)</f>
        <v>62.760000000000005</v>
      </c>
      <c r="J171" s="9">
        <f>SUM(J165:J170)</f>
        <v>524.5</v>
      </c>
      <c r="K171" s="5"/>
      <c r="L171" s="5"/>
    </row>
    <row r="172" spans="1:12" ht="13.8" x14ac:dyDescent="0.3">
      <c r="A172" s="78">
        <f>A165</f>
        <v>2</v>
      </c>
      <c r="B172" s="78">
        <f>B165</f>
        <v>8</v>
      </c>
      <c r="C172" s="73" t="s">
        <v>22</v>
      </c>
      <c r="D172" s="29" t="s">
        <v>23</v>
      </c>
      <c r="E172" s="30" t="s">
        <v>69</v>
      </c>
      <c r="F172" s="31">
        <v>60</v>
      </c>
      <c r="G172" s="34">
        <v>0.76800000000000002</v>
      </c>
      <c r="H172" s="34">
        <v>3.222</v>
      </c>
      <c r="I172" s="34">
        <v>4.38</v>
      </c>
      <c r="J172" s="34">
        <v>49.59</v>
      </c>
      <c r="K172" s="29" t="s">
        <v>70</v>
      </c>
      <c r="L172" s="4"/>
    </row>
    <row r="173" spans="1:12" ht="13.8" x14ac:dyDescent="0.3">
      <c r="A173" s="72"/>
      <c r="B173" s="72"/>
      <c r="C173" s="73"/>
      <c r="D173" s="29" t="s">
        <v>24</v>
      </c>
      <c r="E173" s="30" t="s">
        <v>171</v>
      </c>
      <c r="F173" s="31">
        <v>210</v>
      </c>
      <c r="G173" s="34">
        <v>7.74</v>
      </c>
      <c r="H173" s="34">
        <v>6.99</v>
      </c>
      <c r="I173" s="34">
        <v>20.560000000000002</v>
      </c>
      <c r="J173" s="34">
        <v>176.11</v>
      </c>
      <c r="K173" s="29" t="s">
        <v>66</v>
      </c>
      <c r="L173" s="4"/>
    </row>
    <row r="174" spans="1:12" ht="13.8" x14ac:dyDescent="0.3">
      <c r="A174" s="72"/>
      <c r="B174" s="72"/>
      <c r="C174" s="73"/>
      <c r="D174" s="29" t="s">
        <v>165</v>
      </c>
      <c r="E174" s="30" t="s">
        <v>114</v>
      </c>
      <c r="F174" s="31">
        <v>150</v>
      </c>
      <c r="G174" s="34">
        <v>12.96</v>
      </c>
      <c r="H174" s="34">
        <v>20.100000000000001</v>
      </c>
      <c r="I174" s="34">
        <v>25.55</v>
      </c>
      <c r="J174" s="34">
        <v>334.94</v>
      </c>
      <c r="K174" s="29" t="s">
        <v>72</v>
      </c>
      <c r="L174" s="4"/>
    </row>
    <row r="175" spans="1:12" ht="13.8" x14ac:dyDescent="0.3">
      <c r="A175" s="72"/>
      <c r="B175" s="72"/>
      <c r="C175" s="73"/>
      <c r="D175" s="29" t="s">
        <v>27</v>
      </c>
      <c r="E175" s="30" t="s">
        <v>57</v>
      </c>
      <c r="F175" s="31">
        <v>200</v>
      </c>
      <c r="G175" s="34">
        <v>0.38</v>
      </c>
      <c r="H175" s="34">
        <v>0</v>
      </c>
      <c r="I175" s="34">
        <v>25.72</v>
      </c>
      <c r="J175" s="34">
        <v>104.4</v>
      </c>
      <c r="K175" s="29" t="s">
        <v>58</v>
      </c>
      <c r="L175" s="4"/>
    </row>
    <row r="176" spans="1:12" ht="13.8" x14ac:dyDescent="0.3">
      <c r="A176" s="72"/>
      <c r="B176" s="72"/>
      <c r="C176" s="73"/>
      <c r="D176" s="29" t="s">
        <v>115</v>
      </c>
      <c r="E176" s="30" t="s">
        <v>40</v>
      </c>
      <c r="F176" s="31">
        <v>40</v>
      </c>
      <c r="G176" s="34">
        <v>3.04</v>
      </c>
      <c r="H176" s="34">
        <v>0.32000000000000006</v>
      </c>
      <c r="I176" s="34">
        <v>19.680000000000003</v>
      </c>
      <c r="J176" s="34">
        <v>93.76</v>
      </c>
      <c r="K176" s="29" t="s">
        <v>41</v>
      </c>
      <c r="L176" s="4"/>
    </row>
    <row r="177" spans="1:12" ht="13.8" x14ac:dyDescent="0.3">
      <c r="A177" s="72"/>
      <c r="B177" s="72"/>
      <c r="C177" s="73"/>
      <c r="D177" s="29" t="s">
        <v>116</v>
      </c>
      <c r="E177" s="30" t="s">
        <v>42</v>
      </c>
      <c r="F177" s="31">
        <v>40</v>
      </c>
      <c r="G177" s="34">
        <v>2.2399999999999998</v>
      </c>
      <c r="H177" s="34">
        <v>0.44000000000000006</v>
      </c>
      <c r="I177" s="34">
        <v>23.76</v>
      </c>
      <c r="J177" s="34">
        <v>107.96</v>
      </c>
      <c r="K177" s="29" t="s">
        <v>43</v>
      </c>
      <c r="L177" s="4"/>
    </row>
    <row r="178" spans="1:12" ht="14.4" x14ac:dyDescent="0.3">
      <c r="A178" s="72"/>
      <c r="B178" s="72"/>
      <c r="C178" s="73"/>
      <c r="D178" s="26"/>
      <c r="E178" s="55"/>
      <c r="F178" s="4"/>
      <c r="G178" s="11"/>
      <c r="H178" s="11"/>
      <c r="I178" s="11"/>
      <c r="J178" s="11"/>
      <c r="K178" s="4"/>
      <c r="L178" s="4"/>
    </row>
    <row r="179" spans="1:12" ht="14.4" x14ac:dyDescent="0.3">
      <c r="A179" s="72"/>
      <c r="B179" s="72"/>
      <c r="C179" s="73"/>
      <c r="D179" s="8"/>
      <c r="E179" s="55"/>
      <c r="F179" s="4"/>
      <c r="G179" s="11"/>
      <c r="H179" s="11"/>
      <c r="I179" s="11"/>
      <c r="J179" s="11"/>
      <c r="K179" s="4"/>
      <c r="L179" s="4"/>
    </row>
    <row r="180" spans="1:12" ht="14.4" x14ac:dyDescent="0.3">
      <c r="A180" s="72"/>
      <c r="B180" s="72"/>
      <c r="C180" s="73"/>
      <c r="D180" s="8"/>
      <c r="E180" s="55"/>
      <c r="F180" s="4"/>
      <c r="G180" s="11"/>
      <c r="H180" s="11"/>
      <c r="I180" s="11"/>
      <c r="J180" s="11"/>
      <c r="K180" s="4"/>
      <c r="L180" s="4"/>
    </row>
    <row r="181" spans="1:12" ht="14.4" x14ac:dyDescent="0.3">
      <c r="A181" s="72"/>
      <c r="B181" s="72"/>
      <c r="C181" s="73"/>
      <c r="D181" s="20" t="s">
        <v>28</v>
      </c>
      <c r="E181" s="58"/>
      <c r="F181" s="5">
        <f>SUM(F172:F180)</f>
        <v>700</v>
      </c>
      <c r="G181" s="9">
        <f t="shared" ref="G181:I181" si="26">SUM(G172:G180)</f>
        <v>27.128</v>
      </c>
      <c r="H181" s="9">
        <f t="shared" si="26"/>
        <v>31.072000000000003</v>
      </c>
      <c r="I181" s="9">
        <f t="shared" si="26"/>
        <v>119.65000000000002</v>
      </c>
      <c r="J181" s="9">
        <f>SUM(J172:J180)</f>
        <v>866.76</v>
      </c>
      <c r="K181" s="5"/>
      <c r="L181" s="5"/>
    </row>
    <row r="182" spans="1:12" ht="13.8" x14ac:dyDescent="0.3">
      <c r="A182" s="78">
        <v>2</v>
      </c>
      <c r="B182" s="78">
        <v>8</v>
      </c>
      <c r="C182" s="73" t="s">
        <v>102</v>
      </c>
      <c r="D182" s="33" t="s">
        <v>117</v>
      </c>
      <c r="E182" s="30" t="s">
        <v>94</v>
      </c>
      <c r="F182" s="31">
        <v>100</v>
      </c>
      <c r="G182" s="34">
        <v>9.14</v>
      </c>
      <c r="H182" s="34">
        <v>10.74</v>
      </c>
      <c r="I182" s="34">
        <v>31.08</v>
      </c>
      <c r="J182" s="34">
        <v>257.54000000000002</v>
      </c>
      <c r="K182" s="29" t="s">
        <v>93</v>
      </c>
      <c r="L182" s="24"/>
    </row>
    <row r="183" spans="1:12" ht="13.8" x14ac:dyDescent="0.3">
      <c r="A183" s="78"/>
      <c r="B183" s="78"/>
      <c r="C183" s="73"/>
      <c r="D183" s="33" t="s">
        <v>27</v>
      </c>
      <c r="E183" s="30" t="s">
        <v>99</v>
      </c>
      <c r="F183" s="31">
        <v>200</v>
      </c>
      <c r="G183" s="34">
        <v>1</v>
      </c>
      <c r="H183" s="34">
        <v>0.2</v>
      </c>
      <c r="I183" s="34">
        <v>20.2</v>
      </c>
      <c r="J183" s="34">
        <v>86.6</v>
      </c>
      <c r="K183" s="29" t="s">
        <v>78</v>
      </c>
      <c r="L183" s="24"/>
    </row>
    <row r="184" spans="1:12" ht="14.4" x14ac:dyDescent="0.3">
      <c r="A184" s="72"/>
      <c r="B184" s="72"/>
      <c r="C184" s="73"/>
      <c r="D184" s="26"/>
      <c r="E184" s="62"/>
      <c r="F184" s="6"/>
      <c r="G184" s="7"/>
      <c r="H184" s="7"/>
      <c r="I184" s="7"/>
      <c r="J184" s="7"/>
      <c r="K184" s="10"/>
      <c r="L184" s="24"/>
    </row>
    <row r="185" spans="1:12" ht="14.4" x14ac:dyDescent="0.3">
      <c r="A185" s="72"/>
      <c r="B185" s="72"/>
      <c r="C185" s="73"/>
      <c r="D185" s="20" t="s">
        <v>28</v>
      </c>
      <c r="E185" s="58"/>
      <c r="F185" s="12">
        <f>F182+F183</f>
        <v>300</v>
      </c>
      <c r="G185" s="9">
        <f t="shared" ref="G185:J185" si="27">G182+G183</f>
        <v>10.14</v>
      </c>
      <c r="H185" s="9">
        <f t="shared" si="27"/>
        <v>10.94</v>
      </c>
      <c r="I185" s="9">
        <f t="shared" si="27"/>
        <v>51.28</v>
      </c>
      <c r="J185" s="9">
        <f t="shared" si="27"/>
        <v>344.14</v>
      </c>
      <c r="K185" s="5"/>
      <c r="L185" s="5"/>
    </row>
    <row r="186" spans="1:12" ht="14.4" x14ac:dyDescent="0.3">
      <c r="A186" s="72"/>
      <c r="B186" s="72"/>
      <c r="C186" s="73"/>
      <c r="D186" s="20"/>
      <c r="E186" s="58"/>
      <c r="F186" s="40"/>
      <c r="G186" s="9"/>
      <c r="H186" s="9"/>
      <c r="I186" s="9"/>
      <c r="J186" s="9"/>
      <c r="K186" s="5"/>
      <c r="L186" s="5"/>
    </row>
    <row r="187" spans="1:12" ht="14.4" x14ac:dyDescent="0.3">
      <c r="A187" s="60">
        <f>A165</f>
        <v>2</v>
      </c>
      <c r="B187" s="60">
        <f>B165</f>
        <v>8</v>
      </c>
      <c r="C187" s="70" t="s">
        <v>4</v>
      </c>
      <c r="D187" s="71"/>
      <c r="E187" s="63"/>
      <c r="F187" s="13">
        <f>F171+F181+F185</f>
        <v>1652</v>
      </c>
      <c r="G187" s="15">
        <f>G171+G181+G185</f>
        <v>61.067999999999998</v>
      </c>
      <c r="H187" s="15">
        <f t="shared" ref="H187:J187" si="28">H171+H181+H185</f>
        <v>61.772000000000006</v>
      </c>
      <c r="I187" s="15">
        <f t="shared" si="28"/>
        <v>233.69000000000003</v>
      </c>
      <c r="J187" s="15">
        <f t="shared" si="28"/>
        <v>1735.4</v>
      </c>
      <c r="K187" s="14"/>
      <c r="L187" s="14"/>
    </row>
    <row r="188" spans="1:12" ht="13.8" x14ac:dyDescent="0.3">
      <c r="A188" s="78">
        <v>2</v>
      </c>
      <c r="B188" s="78">
        <v>9</v>
      </c>
      <c r="C188" s="73" t="s">
        <v>20</v>
      </c>
      <c r="D188" s="29" t="s">
        <v>103</v>
      </c>
      <c r="E188" s="30" t="s">
        <v>172</v>
      </c>
      <c r="F188" s="31">
        <v>205</v>
      </c>
      <c r="G188" s="43">
        <v>5.9</v>
      </c>
      <c r="H188" s="34">
        <v>10.3</v>
      </c>
      <c r="I188" s="34">
        <v>32.265000000000001</v>
      </c>
      <c r="J188" s="34">
        <v>246</v>
      </c>
      <c r="K188" s="29" t="s">
        <v>173</v>
      </c>
      <c r="L188" s="4"/>
    </row>
    <row r="189" spans="1:12" ht="13.8" x14ac:dyDescent="0.3">
      <c r="A189" s="72"/>
      <c r="B189" s="72"/>
      <c r="C189" s="73"/>
      <c r="D189" s="29" t="s">
        <v>117</v>
      </c>
      <c r="E189" s="30" t="s">
        <v>51</v>
      </c>
      <c r="F189" s="31">
        <v>30</v>
      </c>
      <c r="G189" s="43">
        <v>6.5</v>
      </c>
      <c r="H189" s="34">
        <v>7.8</v>
      </c>
      <c r="I189" s="34">
        <v>0</v>
      </c>
      <c r="J189" s="34">
        <v>96.4</v>
      </c>
      <c r="K189" s="29" t="s">
        <v>53</v>
      </c>
      <c r="L189" s="4"/>
    </row>
    <row r="190" spans="1:12" ht="13.8" x14ac:dyDescent="0.3">
      <c r="A190" s="72"/>
      <c r="B190" s="72"/>
      <c r="C190" s="73"/>
      <c r="D190" s="29" t="s">
        <v>115</v>
      </c>
      <c r="E190" s="30" t="s">
        <v>134</v>
      </c>
      <c r="F190" s="31">
        <v>40</v>
      </c>
      <c r="G190" s="43">
        <v>3</v>
      </c>
      <c r="H190" s="34">
        <v>1.2</v>
      </c>
      <c r="I190" s="34">
        <v>20.6</v>
      </c>
      <c r="J190" s="34">
        <v>104.7</v>
      </c>
      <c r="K190" s="29" t="s">
        <v>54</v>
      </c>
      <c r="L190" s="4"/>
    </row>
    <row r="191" spans="1:12" ht="13.8" x14ac:dyDescent="0.3">
      <c r="A191" s="72"/>
      <c r="B191" s="72"/>
      <c r="C191" s="73"/>
      <c r="D191" s="29" t="s">
        <v>27</v>
      </c>
      <c r="E191" s="30" t="s">
        <v>47</v>
      </c>
      <c r="F191" s="31">
        <v>200</v>
      </c>
      <c r="G191" s="43">
        <v>0.18</v>
      </c>
      <c r="H191" s="34">
        <v>0.04</v>
      </c>
      <c r="I191" s="34">
        <v>15.04</v>
      </c>
      <c r="J191" s="34">
        <v>61.24</v>
      </c>
      <c r="K191" s="29" t="s">
        <v>48</v>
      </c>
      <c r="L191" s="4"/>
    </row>
    <row r="192" spans="1:12" ht="13.8" x14ac:dyDescent="0.3">
      <c r="A192" s="72"/>
      <c r="B192" s="72"/>
      <c r="C192" s="73"/>
      <c r="D192" s="29" t="s">
        <v>107</v>
      </c>
      <c r="E192" s="30" t="s">
        <v>108</v>
      </c>
      <c r="F192" s="31">
        <v>100</v>
      </c>
      <c r="G192" s="34">
        <v>1.6</v>
      </c>
      <c r="H192" s="34">
        <v>0.5</v>
      </c>
      <c r="I192" s="34">
        <v>21</v>
      </c>
      <c r="J192" s="32">
        <v>94.9</v>
      </c>
      <c r="K192" s="35" t="s">
        <v>37</v>
      </c>
      <c r="L192" s="4"/>
    </row>
    <row r="193" spans="1:12" ht="14.4" x14ac:dyDescent="0.3">
      <c r="A193" s="72"/>
      <c r="B193" s="72"/>
      <c r="C193" s="73"/>
      <c r="D193" s="8"/>
      <c r="E193" s="55"/>
      <c r="F193" s="4"/>
      <c r="G193" s="67"/>
      <c r="H193" s="11"/>
      <c r="I193" s="11"/>
      <c r="J193" s="11"/>
      <c r="K193" s="4"/>
      <c r="L193" s="4"/>
    </row>
    <row r="194" spans="1:12" ht="14.4" x14ac:dyDescent="0.3">
      <c r="A194" s="72"/>
      <c r="B194" s="72"/>
      <c r="C194" s="73"/>
      <c r="D194" s="8"/>
      <c r="E194" s="55"/>
      <c r="F194" s="4"/>
      <c r="G194" s="67"/>
      <c r="H194" s="11"/>
      <c r="I194" s="11"/>
      <c r="J194" s="11"/>
      <c r="K194" s="4"/>
      <c r="L194" s="4"/>
    </row>
    <row r="195" spans="1:12" ht="14.4" x14ac:dyDescent="0.3">
      <c r="A195" s="72"/>
      <c r="B195" s="72"/>
      <c r="C195" s="73"/>
      <c r="D195" s="20" t="s">
        <v>28</v>
      </c>
      <c r="E195" s="64"/>
      <c r="F195" s="5">
        <f>SUM(F188:F194)</f>
        <v>575</v>
      </c>
      <c r="G195" s="9">
        <f t="shared" ref="G195:J195" si="29">SUM(G188:G194)</f>
        <v>17.18</v>
      </c>
      <c r="H195" s="9">
        <f t="shared" si="29"/>
        <v>19.84</v>
      </c>
      <c r="I195" s="9">
        <f t="shared" si="29"/>
        <v>88.905000000000001</v>
      </c>
      <c r="J195" s="9">
        <f t="shared" si="29"/>
        <v>603.24</v>
      </c>
      <c r="K195" s="40"/>
      <c r="L195" s="5"/>
    </row>
    <row r="196" spans="1:12" ht="13.8" x14ac:dyDescent="0.3">
      <c r="A196" s="78">
        <f>A188</f>
        <v>2</v>
      </c>
      <c r="B196" s="78">
        <f>B188</f>
        <v>9</v>
      </c>
      <c r="C196" s="73" t="s">
        <v>22</v>
      </c>
      <c r="D196" s="29" t="s">
        <v>23</v>
      </c>
      <c r="E196" s="30" t="s">
        <v>174</v>
      </c>
      <c r="F196" s="31">
        <v>60</v>
      </c>
      <c r="G196" s="34">
        <v>1.764</v>
      </c>
      <c r="H196" s="34">
        <v>4.95</v>
      </c>
      <c r="I196" s="34">
        <v>0.98399999999999987</v>
      </c>
      <c r="J196" s="34">
        <v>55.541999999999994</v>
      </c>
      <c r="K196" s="29" t="s">
        <v>175</v>
      </c>
      <c r="L196" s="4"/>
    </row>
    <row r="197" spans="1:12" ht="13.8" x14ac:dyDescent="0.3">
      <c r="A197" s="72"/>
      <c r="B197" s="72"/>
      <c r="C197" s="73"/>
      <c r="D197" s="29" t="s">
        <v>24</v>
      </c>
      <c r="E197" s="30" t="s">
        <v>88</v>
      </c>
      <c r="F197" s="31">
        <v>210</v>
      </c>
      <c r="G197" s="34">
        <v>1.54</v>
      </c>
      <c r="H197" s="34">
        <v>4.96</v>
      </c>
      <c r="I197" s="34">
        <v>8.49</v>
      </c>
      <c r="J197" s="34">
        <v>84.759999999999991</v>
      </c>
      <c r="K197" s="29" t="s">
        <v>89</v>
      </c>
      <c r="L197" s="4"/>
    </row>
    <row r="198" spans="1:12" ht="13.8" x14ac:dyDescent="0.3">
      <c r="A198" s="72"/>
      <c r="B198" s="72"/>
      <c r="C198" s="73"/>
      <c r="D198" s="29" t="s">
        <v>25</v>
      </c>
      <c r="E198" s="30" t="s">
        <v>176</v>
      </c>
      <c r="F198" s="31">
        <v>90</v>
      </c>
      <c r="G198" s="34">
        <v>14.706</v>
      </c>
      <c r="H198" s="34">
        <v>13.572000000000001</v>
      </c>
      <c r="I198" s="34">
        <v>11.547000000000001</v>
      </c>
      <c r="J198" s="34">
        <v>227.16</v>
      </c>
      <c r="K198" s="29" t="s">
        <v>177</v>
      </c>
      <c r="L198" s="4"/>
    </row>
    <row r="199" spans="1:12" ht="13.8" x14ac:dyDescent="0.3">
      <c r="A199" s="72"/>
      <c r="B199" s="72"/>
      <c r="C199" s="73"/>
      <c r="D199" s="29" t="s">
        <v>26</v>
      </c>
      <c r="E199" s="30" t="s">
        <v>178</v>
      </c>
      <c r="F199" s="31">
        <v>150</v>
      </c>
      <c r="G199" s="34">
        <v>7.4700000000000006</v>
      </c>
      <c r="H199" s="34">
        <v>4.6950000000000003</v>
      </c>
      <c r="I199" s="34">
        <v>32.82</v>
      </c>
      <c r="J199" s="34">
        <v>203.41500000000002</v>
      </c>
      <c r="K199" s="29" t="s">
        <v>38</v>
      </c>
      <c r="L199" s="4"/>
    </row>
    <row r="200" spans="1:12" ht="13.8" x14ac:dyDescent="0.3">
      <c r="A200" s="72"/>
      <c r="B200" s="72"/>
      <c r="C200" s="73"/>
      <c r="D200" s="29" t="s">
        <v>27</v>
      </c>
      <c r="E200" s="30" t="s">
        <v>76</v>
      </c>
      <c r="F200" s="31">
        <v>200</v>
      </c>
      <c r="G200" s="34">
        <v>0.16</v>
      </c>
      <c r="H200" s="34">
        <v>0.16</v>
      </c>
      <c r="I200" s="34">
        <v>18.54</v>
      </c>
      <c r="J200" s="34">
        <v>76.239999999999995</v>
      </c>
      <c r="K200" s="29" t="s">
        <v>91</v>
      </c>
      <c r="L200" s="4"/>
    </row>
    <row r="201" spans="1:12" ht="13.8" x14ac:dyDescent="0.3">
      <c r="A201" s="72"/>
      <c r="B201" s="72"/>
      <c r="C201" s="73"/>
      <c r="D201" s="29" t="s">
        <v>115</v>
      </c>
      <c r="E201" s="30" t="s">
        <v>40</v>
      </c>
      <c r="F201" s="31">
        <v>30</v>
      </c>
      <c r="G201" s="34">
        <v>3.04</v>
      </c>
      <c r="H201" s="34">
        <v>0.32000000000000006</v>
      </c>
      <c r="I201" s="34">
        <v>19.680000000000003</v>
      </c>
      <c r="J201" s="34">
        <v>70.319999999999993</v>
      </c>
      <c r="K201" s="29" t="s">
        <v>41</v>
      </c>
      <c r="L201" s="4"/>
    </row>
    <row r="202" spans="1:12" ht="13.8" x14ac:dyDescent="0.3">
      <c r="A202" s="72"/>
      <c r="B202" s="72"/>
      <c r="C202" s="73"/>
      <c r="D202" s="29" t="s">
        <v>116</v>
      </c>
      <c r="E202" s="30" t="s">
        <v>42</v>
      </c>
      <c r="F202" s="31">
        <v>30</v>
      </c>
      <c r="G202" s="34">
        <v>1.68</v>
      </c>
      <c r="H202" s="34">
        <v>0.33</v>
      </c>
      <c r="I202" s="34">
        <v>17.82</v>
      </c>
      <c r="J202" s="34">
        <v>80.969999999999985</v>
      </c>
      <c r="K202" s="29" t="s">
        <v>43</v>
      </c>
      <c r="L202" s="4"/>
    </row>
    <row r="203" spans="1:12" ht="14.4" x14ac:dyDescent="0.3">
      <c r="A203" s="72"/>
      <c r="B203" s="72"/>
      <c r="C203" s="73"/>
      <c r="D203" s="8"/>
      <c r="E203" s="55"/>
      <c r="F203" s="4"/>
      <c r="G203" s="11"/>
      <c r="H203" s="11"/>
      <c r="I203" s="11"/>
      <c r="J203" s="11"/>
      <c r="K203" s="4"/>
      <c r="L203" s="4"/>
    </row>
    <row r="204" spans="1:12" ht="14.4" x14ac:dyDescent="0.3">
      <c r="A204" s="72"/>
      <c r="B204" s="72"/>
      <c r="C204" s="73"/>
      <c r="D204" s="8"/>
      <c r="E204" s="55"/>
      <c r="F204" s="4"/>
      <c r="G204" s="11"/>
      <c r="H204" s="11"/>
      <c r="I204" s="11"/>
      <c r="J204" s="11"/>
      <c r="K204" s="4"/>
      <c r="L204" s="4"/>
    </row>
    <row r="205" spans="1:12" ht="14.4" x14ac:dyDescent="0.3">
      <c r="A205" s="72"/>
      <c r="B205" s="72"/>
      <c r="C205" s="73"/>
      <c r="D205" s="20" t="s">
        <v>28</v>
      </c>
      <c r="E205" s="58"/>
      <c r="F205" s="5">
        <f>SUM(F196:F204)</f>
        <v>770</v>
      </c>
      <c r="G205" s="9">
        <f t="shared" ref="G205:J205" si="30">SUM(G196:G204)</f>
        <v>30.359999999999996</v>
      </c>
      <c r="H205" s="9">
        <f t="shared" si="30"/>
        <v>28.986999999999998</v>
      </c>
      <c r="I205" s="9">
        <f t="shared" si="30"/>
        <v>109.881</v>
      </c>
      <c r="J205" s="9">
        <f t="shared" si="30"/>
        <v>798.40699999999993</v>
      </c>
      <c r="K205" s="5"/>
      <c r="L205" s="5"/>
    </row>
    <row r="206" spans="1:12" ht="13.8" x14ac:dyDescent="0.3">
      <c r="A206" s="72">
        <v>2</v>
      </c>
      <c r="B206" s="72">
        <v>9</v>
      </c>
      <c r="C206" s="73" t="s">
        <v>102</v>
      </c>
      <c r="D206" s="33" t="s">
        <v>105</v>
      </c>
      <c r="E206" s="30" t="s">
        <v>156</v>
      </c>
      <c r="F206" s="31">
        <v>70</v>
      </c>
      <c r="G206" s="34">
        <v>5.2009999999999996</v>
      </c>
      <c r="H206" s="34">
        <v>5.46</v>
      </c>
      <c r="I206" s="34">
        <v>33.879999999999995</v>
      </c>
      <c r="J206" s="34">
        <v>205.46399999999997</v>
      </c>
      <c r="K206" s="29" t="s">
        <v>100</v>
      </c>
      <c r="L206" s="24"/>
    </row>
    <row r="207" spans="1:12" ht="13.8" x14ac:dyDescent="0.3">
      <c r="A207" s="72"/>
      <c r="B207" s="72"/>
      <c r="C207" s="73"/>
      <c r="D207" s="33" t="s">
        <v>157</v>
      </c>
      <c r="E207" s="30" t="s">
        <v>158</v>
      </c>
      <c r="F207" s="31">
        <v>50</v>
      </c>
      <c r="G207" s="34">
        <v>1.88</v>
      </c>
      <c r="H207" s="34">
        <v>7.0000000000000007E-2</v>
      </c>
      <c r="I207" s="34">
        <v>8.49</v>
      </c>
      <c r="J207" s="34">
        <v>42.11</v>
      </c>
      <c r="K207" s="29" t="s">
        <v>159</v>
      </c>
      <c r="L207" s="24"/>
    </row>
    <row r="208" spans="1:12" ht="13.8" x14ac:dyDescent="0.3">
      <c r="A208" s="72"/>
      <c r="B208" s="72"/>
      <c r="C208" s="73"/>
      <c r="D208" s="33" t="s">
        <v>27</v>
      </c>
      <c r="E208" s="30" t="s">
        <v>160</v>
      </c>
      <c r="F208" s="31">
        <v>200</v>
      </c>
      <c r="G208" s="34">
        <v>5.6</v>
      </c>
      <c r="H208" s="34">
        <v>5</v>
      </c>
      <c r="I208" s="34">
        <v>18</v>
      </c>
      <c r="J208" s="34">
        <v>139.4</v>
      </c>
      <c r="K208" s="33" t="s">
        <v>161</v>
      </c>
      <c r="L208" s="24"/>
    </row>
    <row r="209" spans="1:12" ht="13.8" x14ac:dyDescent="0.3">
      <c r="A209" s="72"/>
      <c r="B209" s="72"/>
      <c r="C209" s="73"/>
      <c r="D209" s="33"/>
      <c r="E209" s="30"/>
      <c r="F209" s="31"/>
      <c r="G209" s="34"/>
      <c r="H209" s="34"/>
      <c r="I209" s="34"/>
      <c r="J209" s="34"/>
      <c r="K209" s="33"/>
      <c r="L209" s="24"/>
    </row>
    <row r="210" spans="1:12" ht="14.4" x14ac:dyDescent="0.3">
      <c r="A210" s="72"/>
      <c r="B210" s="72"/>
      <c r="C210" s="73"/>
      <c r="D210" s="20" t="s">
        <v>28</v>
      </c>
      <c r="E210" s="58"/>
      <c r="F210" s="12">
        <f>F206+F207+F208</f>
        <v>320</v>
      </c>
      <c r="G210" s="9">
        <f>G206+G207+G208</f>
        <v>12.680999999999999</v>
      </c>
      <c r="H210" s="9">
        <f t="shared" ref="H210:J210" si="31">H206+H207+H208</f>
        <v>10.530000000000001</v>
      </c>
      <c r="I210" s="9">
        <f t="shared" si="31"/>
        <v>60.37</v>
      </c>
      <c r="J210" s="9">
        <f t="shared" si="31"/>
        <v>386.97399999999993</v>
      </c>
      <c r="K210" s="5"/>
      <c r="L210" s="5"/>
    </row>
    <row r="211" spans="1:12" ht="14.4" x14ac:dyDescent="0.3">
      <c r="A211" s="60">
        <f>A188</f>
        <v>2</v>
      </c>
      <c r="B211" s="60">
        <f>B188</f>
        <v>9</v>
      </c>
      <c r="C211" s="70" t="s">
        <v>4</v>
      </c>
      <c r="D211" s="71"/>
      <c r="E211" s="61"/>
      <c r="F211" s="13">
        <f>F195+F205+F210</f>
        <v>1665</v>
      </c>
      <c r="G211" s="15">
        <f>G195+G205+G210</f>
        <v>60.220999999999989</v>
      </c>
      <c r="H211" s="15">
        <f t="shared" ref="H211:J211" si="32">H195+H205+H210</f>
        <v>59.356999999999999</v>
      </c>
      <c r="I211" s="15">
        <f t="shared" si="32"/>
        <v>259.15600000000001</v>
      </c>
      <c r="J211" s="15">
        <f t="shared" si="32"/>
        <v>1788.6209999999999</v>
      </c>
      <c r="K211" s="14"/>
      <c r="L211" s="14"/>
    </row>
    <row r="212" spans="1:12" ht="27.6" x14ac:dyDescent="0.3">
      <c r="A212" s="78">
        <v>2</v>
      </c>
      <c r="B212" s="78">
        <v>10</v>
      </c>
      <c r="C212" s="73" t="s">
        <v>20</v>
      </c>
      <c r="D212" s="29" t="s">
        <v>103</v>
      </c>
      <c r="E212" s="30" t="s">
        <v>185</v>
      </c>
      <c r="F212" s="31">
        <v>210</v>
      </c>
      <c r="G212" s="34">
        <v>13.6</v>
      </c>
      <c r="H212" s="34">
        <v>24</v>
      </c>
      <c r="I212" s="34">
        <v>19.100000000000001</v>
      </c>
      <c r="J212" s="34">
        <v>346.3</v>
      </c>
      <c r="K212" s="33" t="s">
        <v>80</v>
      </c>
      <c r="L212" s="4"/>
    </row>
    <row r="213" spans="1:12" ht="13.8" x14ac:dyDescent="0.3">
      <c r="A213" s="72"/>
      <c r="B213" s="72"/>
      <c r="C213" s="73"/>
      <c r="D213" s="29" t="s">
        <v>117</v>
      </c>
      <c r="E213" s="30" t="s">
        <v>42</v>
      </c>
      <c r="F213" s="31">
        <v>30</v>
      </c>
      <c r="G213" s="34">
        <v>1.68</v>
      </c>
      <c r="H213" s="34">
        <v>0.33</v>
      </c>
      <c r="I213" s="34">
        <v>17.82</v>
      </c>
      <c r="J213" s="34">
        <v>80.969999999999985</v>
      </c>
      <c r="K213" s="33" t="s">
        <v>43</v>
      </c>
      <c r="L213" s="4"/>
    </row>
    <row r="214" spans="1:12" ht="13.8" x14ac:dyDescent="0.3">
      <c r="A214" s="72"/>
      <c r="B214" s="72"/>
      <c r="C214" s="73"/>
      <c r="D214" s="29" t="s">
        <v>27</v>
      </c>
      <c r="E214" s="30" t="s">
        <v>35</v>
      </c>
      <c r="F214" s="31">
        <v>207</v>
      </c>
      <c r="G214" s="34">
        <v>0.24</v>
      </c>
      <c r="H214" s="34">
        <v>0.06</v>
      </c>
      <c r="I214" s="34">
        <v>15.22</v>
      </c>
      <c r="J214" s="34">
        <v>62.38</v>
      </c>
      <c r="K214" s="33" t="s">
        <v>36</v>
      </c>
      <c r="L214" s="4"/>
    </row>
    <row r="215" spans="1:12" ht="13.8" x14ac:dyDescent="0.3">
      <c r="A215" s="72"/>
      <c r="B215" s="72"/>
      <c r="C215" s="73"/>
      <c r="D215" s="29" t="s">
        <v>107</v>
      </c>
      <c r="E215" s="30" t="s">
        <v>108</v>
      </c>
      <c r="F215" s="31">
        <v>100</v>
      </c>
      <c r="G215" s="34">
        <v>1.6</v>
      </c>
      <c r="H215" s="34">
        <v>0.5</v>
      </c>
      <c r="I215" s="34">
        <v>21</v>
      </c>
      <c r="J215" s="34">
        <v>94.9</v>
      </c>
      <c r="K215" s="33" t="s">
        <v>37</v>
      </c>
      <c r="L215" s="4"/>
    </row>
    <row r="216" spans="1:12" ht="14.4" x14ac:dyDescent="0.3">
      <c r="A216" s="72"/>
      <c r="B216" s="72"/>
      <c r="C216" s="73"/>
      <c r="D216" s="8"/>
      <c r="E216" s="55"/>
      <c r="F216" s="4"/>
      <c r="G216" s="11"/>
      <c r="H216" s="11"/>
      <c r="I216" s="11"/>
      <c r="J216" s="11"/>
      <c r="K216" s="4"/>
      <c r="L216" s="4"/>
    </row>
    <row r="217" spans="1:12" ht="14.4" x14ac:dyDescent="0.3">
      <c r="A217" s="72"/>
      <c r="B217" s="72"/>
      <c r="C217" s="73"/>
      <c r="D217" s="8"/>
      <c r="E217" s="55"/>
      <c r="F217" s="4"/>
      <c r="G217" s="11"/>
      <c r="H217" s="11"/>
      <c r="I217" s="11"/>
      <c r="J217" s="11"/>
      <c r="K217" s="4"/>
      <c r="L217" s="4"/>
    </row>
    <row r="218" spans="1:12" ht="15.75" customHeight="1" x14ac:dyDescent="0.3">
      <c r="A218" s="72"/>
      <c r="B218" s="72"/>
      <c r="C218" s="73"/>
      <c r="D218" s="20" t="s">
        <v>28</v>
      </c>
      <c r="E218" s="58"/>
      <c r="F218" s="5">
        <f>SUM(F212:F217)</f>
        <v>547</v>
      </c>
      <c r="G218" s="9">
        <f>SUM(G212:G217)</f>
        <v>17.12</v>
      </c>
      <c r="H218" s="9">
        <f>SUM(H212:H217)</f>
        <v>24.889999999999997</v>
      </c>
      <c r="I218" s="9">
        <f>SUM(I212:I217)</f>
        <v>73.14</v>
      </c>
      <c r="J218" s="9">
        <f>SUM(J212:J217)</f>
        <v>584.54999999999995</v>
      </c>
      <c r="K218" s="5"/>
      <c r="L218" s="5"/>
    </row>
    <row r="219" spans="1:12" ht="15.75" customHeight="1" x14ac:dyDescent="0.3">
      <c r="A219" s="57"/>
      <c r="B219" s="57"/>
      <c r="C219" s="19"/>
      <c r="D219" s="20"/>
      <c r="E219" s="58"/>
      <c r="F219" s="5"/>
      <c r="G219" s="9"/>
      <c r="H219" s="9"/>
      <c r="I219" s="9"/>
      <c r="J219" s="9"/>
      <c r="K219" s="5"/>
      <c r="L219" s="5"/>
    </row>
    <row r="220" spans="1:12" ht="13.8" x14ac:dyDescent="0.3">
      <c r="A220" s="78">
        <f>A212</f>
        <v>2</v>
      </c>
      <c r="B220" s="78">
        <f>B212</f>
        <v>10</v>
      </c>
      <c r="C220" s="73" t="s">
        <v>22</v>
      </c>
      <c r="D220" s="29" t="s">
        <v>23</v>
      </c>
      <c r="E220" s="30" t="s">
        <v>45</v>
      </c>
      <c r="F220" s="31">
        <v>60</v>
      </c>
      <c r="G220" s="34">
        <v>0.66</v>
      </c>
      <c r="H220" s="34">
        <v>0.12</v>
      </c>
      <c r="I220" s="34">
        <v>2.1</v>
      </c>
      <c r="J220" s="34">
        <v>12.12</v>
      </c>
      <c r="K220" s="29" t="s">
        <v>46</v>
      </c>
      <c r="L220" s="4"/>
    </row>
    <row r="221" spans="1:12" ht="13.8" x14ac:dyDescent="0.3">
      <c r="A221" s="72"/>
      <c r="B221" s="72"/>
      <c r="C221" s="73"/>
      <c r="D221" s="29" t="s">
        <v>24</v>
      </c>
      <c r="E221" s="30" t="s">
        <v>82</v>
      </c>
      <c r="F221" s="31">
        <v>200</v>
      </c>
      <c r="G221" s="34">
        <v>7.04</v>
      </c>
      <c r="H221" s="34">
        <v>8.98</v>
      </c>
      <c r="I221" s="34">
        <v>9.2200000000000006</v>
      </c>
      <c r="J221" s="34">
        <v>145.86000000000001</v>
      </c>
      <c r="K221" s="29" t="s">
        <v>83</v>
      </c>
      <c r="L221" s="4"/>
    </row>
    <row r="222" spans="1:12" ht="13.8" x14ac:dyDescent="0.3">
      <c r="A222" s="72"/>
      <c r="B222" s="72"/>
      <c r="C222" s="73"/>
      <c r="D222" s="29" t="s">
        <v>25</v>
      </c>
      <c r="E222" s="30" t="s">
        <v>179</v>
      </c>
      <c r="F222" s="31">
        <v>90</v>
      </c>
      <c r="G222" s="34">
        <v>11.9</v>
      </c>
      <c r="H222" s="34">
        <v>4.4000000000000004</v>
      </c>
      <c r="I222" s="34">
        <v>4.1900000000000004</v>
      </c>
      <c r="J222" s="34">
        <v>103.96</v>
      </c>
      <c r="K222" s="33" t="s">
        <v>180</v>
      </c>
      <c r="L222" s="4"/>
    </row>
    <row r="223" spans="1:12" ht="13.8" x14ac:dyDescent="0.3">
      <c r="A223" s="72"/>
      <c r="B223" s="72"/>
      <c r="C223" s="73"/>
      <c r="D223" s="29" t="s">
        <v>26</v>
      </c>
      <c r="E223" s="30" t="s">
        <v>61</v>
      </c>
      <c r="F223" s="31">
        <v>150</v>
      </c>
      <c r="G223" s="34">
        <v>2.9249999999999998</v>
      </c>
      <c r="H223" s="34">
        <v>4.32</v>
      </c>
      <c r="I223" s="34">
        <v>18.765000000000001</v>
      </c>
      <c r="J223" s="34">
        <v>125.64000000000001</v>
      </c>
      <c r="K223" s="33" t="s">
        <v>62</v>
      </c>
      <c r="L223" s="4"/>
    </row>
    <row r="224" spans="1:12" ht="13.8" x14ac:dyDescent="0.3">
      <c r="A224" s="72"/>
      <c r="B224" s="72"/>
      <c r="C224" s="73"/>
      <c r="D224" s="29" t="s">
        <v>27</v>
      </c>
      <c r="E224" s="30" t="s">
        <v>39</v>
      </c>
      <c r="F224" s="31">
        <v>200</v>
      </c>
      <c r="G224" s="34">
        <v>0.18</v>
      </c>
      <c r="H224" s="34">
        <v>0.08</v>
      </c>
      <c r="I224" s="34">
        <v>16.3</v>
      </c>
      <c r="J224" s="34">
        <v>66.64</v>
      </c>
      <c r="K224" s="33" t="s">
        <v>90</v>
      </c>
      <c r="L224" s="4"/>
    </row>
    <row r="225" spans="1:12" ht="13.8" x14ac:dyDescent="0.3">
      <c r="A225" s="72"/>
      <c r="B225" s="72"/>
      <c r="C225" s="73"/>
      <c r="D225" s="29" t="s">
        <v>115</v>
      </c>
      <c r="E225" s="30" t="s">
        <v>40</v>
      </c>
      <c r="F225" s="31">
        <v>40</v>
      </c>
      <c r="G225" s="34">
        <v>3.04</v>
      </c>
      <c r="H225" s="34">
        <v>0.32000000000000006</v>
      </c>
      <c r="I225" s="34">
        <v>19.680000000000003</v>
      </c>
      <c r="J225" s="34">
        <v>93.76</v>
      </c>
      <c r="K225" s="33" t="s">
        <v>41</v>
      </c>
      <c r="L225" s="4"/>
    </row>
    <row r="226" spans="1:12" ht="13.8" x14ac:dyDescent="0.3">
      <c r="A226" s="72"/>
      <c r="B226" s="72"/>
      <c r="C226" s="73"/>
      <c r="D226" s="29" t="s">
        <v>116</v>
      </c>
      <c r="E226" s="30" t="s">
        <v>42</v>
      </c>
      <c r="F226" s="31">
        <v>40</v>
      </c>
      <c r="G226" s="34">
        <v>2.2399999999999998</v>
      </c>
      <c r="H226" s="34">
        <v>0.44000000000000006</v>
      </c>
      <c r="I226" s="34">
        <v>23.76</v>
      </c>
      <c r="J226" s="34">
        <v>107.96</v>
      </c>
      <c r="K226" s="33" t="s">
        <v>43</v>
      </c>
      <c r="L226" s="4"/>
    </row>
    <row r="227" spans="1:12" ht="27.6" x14ac:dyDescent="0.3">
      <c r="A227" s="72"/>
      <c r="B227" s="72"/>
      <c r="C227" s="73"/>
      <c r="D227" s="29" t="s">
        <v>121</v>
      </c>
      <c r="E227" s="30" t="s">
        <v>155</v>
      </c>
      <c r="F227" s="31">
        <v>65</v>
      </c>
      <c r="G227" s="34">
        <v>2.6</v>
      </c>
      <c r="H227" s="34">
        <v>9.75</v>
      </c>
      <c r="I227" s="34">
        <v>14.3</v>
      </c>
      <c r="J227" s="34">
        <v>156</v>
      </c>
      <c r="K227" s="33"/>
      <c r="L227" s="4"/>
    </row>
    <row r="228" spans="1:12" ht="14.4" x14ac:dyDescent="0.3">
      <c r="A228" s="72"/>
      <c r="B228" s="72"/>
      <c r="C228" s="73"/>
      <c r="D228" s="8"/>
      <c r="E228" s="55"/>
      <c r="F228" s="4"/>
      <c r="G228" s="11"/>
      <c r="H228" s="11"/>
      <c r="I228" s="11"/>
      <c r="J228" s="11"/>
      <c r="K228" s="4"/>
      <c r="L228" s="4"/>
    </row>
    <row r="229" spans="1:12" ht="14.4" x14ac:dyDescent="0.3">
      <c r="A229" s="72"/>
      <c r="B229" s="72"/>
      <c r="C229" s="73"/>
      <c r="D229" s="20" t="s">
        <v>28</v>
      </c>
      <c r="E229" s="58"/>
      <c r="F229" s="5">
        <f>SUM(F220:F228)</f>
        <v>845</v>
      </c>
      <c r="G229" s="9">
        <f t="shared" ref="G229:J229" si="33">SUM(G220:G228)</f>
        <v>30.585000000000001</v>
      </c>
      <c r="H229" s="9">
        <f t="shared" si="33"/>
        <v>28.41</v>
      </c>
      <c r="I229" s="9">
        <f t="shared" si="33"/>
        <v>108.31500000000001</v>
      </c>
      <c r="J229" s="9">
        <f t="shared" si="33"/>
        <v>811.94</v>
      </c>
      <c r="K229" s="5"/>
      <c r="L229" s="5"/>
    </row>
    <row r="230" spans="1:12" ht="14.4" x14ac:dyDescent="0.3">
      <c r="A230" s="57"/>
      <c r="B230" s="57"/>
      <c r="C230" s="19"/>
      <c r="D230" s="20"/>
      <c r="E230" s="58"/>
      <c r="F230" s="5"/>
      <c r="G230" s="9"/>
      <c r="H230" s="9"/>
      <c r="I230" s="9"/>
      <c r="J230" s="9"/>
      <c r="K230" s="5"/>
      <c r="L230" s="5"/>
    </row>
    <row r="231" spans="1:12" ht="13.8" x14ac:dyDescent="0.3">
      <c r="A231" s="72">
        <v>2</v>
      </c>
      <c r="B231" s="72">
        <v>10</v>
      </c>
      <c r="C231" s="73" t="s">
        <v>102</v>
      </c>
      <c r="D231" s="33" t="s">
        <v>105</v>
      </c>
      <c r="E231" s="30" t="s">
        <v>128</v>
      </c>
      <c r="F231" s="31">
        <v>100</v>
      </c>
      <c r="G231" s="34">
        <v>6.5</v>
      </c>
      <c r="H231" s="34">
        <v>6</v>
      </c>
      <c r="I231" s="34">
        <v>51</v>
      </c>
      <c r="J231" s="34">
        <v>284</v>
      </c>
      <c r="K231" s="34" t="s">
        <v>129</v>
      </c>
      <c r="L231" s="24"/>
    </row>
    <row r="232" spans="1:12" ht="13.8" x14ac:dyDescent="0.3">
      <c r="A232" s="72"/>
      <c r="B232" s="72"/>
      <c r="C232" s="73"/>
      <c r="D232" s="33" t="s">
        <v>27</v>
      </c>
      <c r="E232" s="30" t="s">
        <v>57</v>
      </c>
      <c r="F232" s="31">
        <v>200</v>
      </c>
      <c r="G232" s="34">
        <v>0.38</v>
      </c>
      <c r="H232" s="34">
        <v>0</v>
      </c>
      <c r="I232" s="34">
        <v>25.72</v>
      </c>
      <c r="J232" s="34">
        <v>104.4</v>
      </c>
      <c r="K232" s="29" t="s">
        <v>58</v>
      </c>
      <c r="L232" s="24"/>
    </row>
    <row r="233" spans="1:12" ht="14.4" x14ac:dyDescent="0.3">
      <c r="A233" s="72"/>
      <c r="B233" s="72"/>
      <c r="C233" s="73"/>
      <c r="D233" s="26"/>
      <c r="E233" s="62"/>
      <c r="F233" s="6"/>
      <c r="G233" s="7"/>
      <c r="H233" s="7"/>
      <c r="I233" s="7"/>
      <c r="J233" s="7"/>
      <c r="K233" s="10"/>
      <c r="L233" s="24"/>
    </row>
    <row r="234" spans="1:12" ht="14.4" x14ac:dyDescent="0.3">
      <c r="A234" s="72"/>
      <c r="B234" s="72"/>
      <c r="C234" s="73"/>
      <c r="D234" s="20" t="s">
        <v>28</v>
      </c>
      <c r="E234" s="58"/>
      <c r="F234" s="12">
        <f>F231+F232</f>
        <v>300</v>
      </c>
      <c r="G234" s="9">
        <f t="shared" ref="G234:J234" si="34">G231+G232</f>
        <v>6.88</v>
      </c>
      <c r="H234" s="9">
        <f t="shared" si="34"/>
        <v>6</v>
      </c>
      <c r="I234" s="9">
        <f t="shared" si="34"/>
        <v>76.72</v>
      </c>
      <c r="J234" s="9">
        <f t="shared" si="34"/>
        <v>388.4</v>
      </c>
      <c r="K234" s="5"/>
      <c r="L234" s="5"/>
    </row>
    <row r="235" spans="1:12" ht="14.4" x14ac:dyDescent="0.3">
      <c r="A235" s="60">
        <f>A212</f>
        <v>2</v>
      </c>
      <c r="B235" s="60">
        <f>B212</f>
        <v>10</v>
      </c>
      <c r="C235" s="70" t="s">
        <v>4</v>
      </c>
      <c r="D235" s="71"/>
      <c r="E235" s="61"/>
      <c r="F235" s="13">
        <f>F218+F229+F234</f>
        <v>1692</v>
      </c>
      <c r="G235" s="15">
        <f>G234+G229+G218</f>
        <v>54.585000000000008</v>
      </c>
      <c r="H235" s="15">
        <f>H234+H229+H218</f>
        <v>59.3</v>
      </c>
      <c r="I235" s="15">
        <f>I234+I229+I218</f>
        <v>258.17500000000001</v>
      </c>
      <c r="J235" s="15">
        <f>J234+J229+J218</f>
        <v>1784.89</v>
      </c>
      <c r="K235" s="14"/>
      <c r="L235" s="14"/>
    </row>
    <row r="236" spans="1:12" x14ac:dyDescent="0.3">
      <c r="A236" s="48"/>
      <c r="B236" s="48"/>
      <c r="C236" s="69" t="s">
        <v>5</v>
      </c>
      <c r="D236" s="69"/>
      <c r="E236" s="69"/>
      <c r="F236" s="16">
        <f>(F26+F48+F73+F96+F119+F141+F164+F187+F211+F235)/(IF(F26=0,0,1)+IF(F48=0,0,1)+IF(F73=0,0,1)+IF(F96=0,0,1)+IF(F119=0,0,1)+IF(F141=0,0,1)+IF(F164=0,0,1)+IF(F187=0,0,1)+IF(F211=0,0,1)+IF(F235=0,0,1))</f>
        <v>1656.8</v>
      </c>
      <c r="G236" s="68">
        <f>(G26+G48+G73+G96+G119+G141+G164+G187+G211+G235)/(IF(G26=0,0,1)+IF(G48=0,0,1)+IF(G73=0,0,1)+IF(G96=0,0,1)+IF(G119=0,0,1)+IF(G141=0,0,1)+IF(G164=0,0,1)+IF(G187=0,0,1)+IF(G211=0,0,1)+IF(G235=0,0,1))</f>
        <v>60.112400000000001</v>
      </c>
      <c r="H236" s="68">
        <f>(H26+H48+H73+H96+H119+H141+H164+H187+H211+H235)/(IF(H26=0,0,1)+IF(H48=0,0,1)+IF(H73=0,0,1)+IF(H96=0,0,1)+IF(H119=0,0,1)+IF(H141=0,0,1)+IF(H164=0,0,1)+IF(H187=0,0,1)+IF(H211=0,0,1)+IF(H235=0,0,1))</f>
        <v>59.984599999999986</v>
      </c>
      <c r="I236" s="68">
        <f>(I26+I48+I73+I96+I119+I141+I164+I187+I211+I235)/(IF(I26=0,0,1)+IF(I48=0,0,1)+IF(I73=0,0,1)+IF(I96=0,0,1)+IF(I119=0,0,1)+IF(I141=0,0,1)+IF(I164=0,0,1)+IF(I187=0,0,1)+IF(I211=0,0,1)+IF(I235=0,0,1))</f>
        <v>247.36490000000003</v>
      </c>
      <c r="J236" s="68">
        <f>(J26+J48+J73+J96+J119+J141+J164+J187+J211+J235)/(IF(J26=0,0,1)+IF(J48=0,0,1)+IF(J73=0,0,1)+IF(J96=0,0,1)+IF(J119=0,0,1)+IF(J141=0,0,1)+IF(J164=0,0,1)+IF(J187=0,0,1)+IF(J211=0,0,1)+IF(J235=0,0,1))</f>
        <v>1766.6386000000002</v>
      </c>
      <c r="K236" s="16"/>
      <c r="L236" s="16"/>
    </row>
  </sheetData>
  <mergeCells count="104">
    <mergeCell ref="C128:C137"/>
    <mergeCell ref="B128:B137"/>
    <mergeCell ref="A128:A137"/>
    <mergeCell ref="C138:C140"/>
    <mergeCell ref="B138:B140"/>
    <mergeCell ref="A138:A140"/>
    <mergeCell ref="C115:C118"/>
    <mergeCell ref="B115:B118"/>
    <mergeCell ref="A115:A118"/>
    <mergeCell ref="C120:C127"/>
    <mergeCell ref="B120:B127"/>
    <mergeCell ref="A120:A127"/>
    <mergeCell ref="C119:D119"/>
    <mergeCell ref="B97:B104"/>
    <mergeCell ref="A97:A104"/>
    <mergeCell ref="C105:C114"/>
    <mergeCell ref="B105:B114"/>
    <mergeCell ref="A105:A114"/>
    <mergeCell ref="B82:B91"/>
    <mergeCell ref="A82:A91"/>
    <mergeCell ref="C92:C95"/>
    <mergeCell ref="B92:B95"/>
    <mergeCell ref="A92:A95"/>
    <mergeCell ref="C97:C104"/>
    <mergeCell ref="B69:B72"/>
    <mergeCell ref="A69:A72"/>
    <mergeCell ref="C74:C80"/>
    <mergeCell ref="B74:B80"/>
    <mergeCell ref="A74:A80"/>
    <mergeCell ref="B50:B57"/>
    <mergeCell ref="A50:A57"/>
    <mergeCell ref="C58:C67"/>
    <mergeCell ref="B58:B67"/>
    <mergeCell ref="A58:A67"/>
    <mergeCell ref="B34:B42"/>
    <mergeCell ref="A34:A42"/>
    <mergeCell ref="C44:C47"/>
    <mergeCell ref="B44:B47"/>
    <mergeCell ref="A44:A47"/>
    <mergeCell ref="C27:C33"/>
    <mergeCell ref="B27:B33"/>
    <mergeCell ref="A27:A33"/>
    <mergeCell ref="B231:B234"/>
    <mergeCell ref="A231:A234"/>
    <mergeCell ref="B212:B218"/>
    <mergeCell ref="A212:A218"/>
    <mergeCell ref="C220:C229"/>
    <mergeCell ref="B220:B229"/>
    <mergeCell ref="A220:A229"/>
    <mergeCell ref="B196:B205"/>
    <mergeCell ref="A196:A205"/>
    <mergeCell ref="C206:C210"/>
    <mergeCell ref="B206:B210"/>
    <mergeCell ref="A206:A210"/>
    <mergeCell ref="B182:B186"/>
    <mergeCell ref="A182:A186"/>
    <mergeCell ref="C188:C195"/>
    <mergeCell ref="B188:B195"/>
    <mergeCell ref="B6:B12"/>
    <mergeCell ref="C6:C12"/>
    <mergeCell ref="A6:A12"/>
    <mergeCell ref="C13:C21"/>
    <mergeCell ref="B13:B21"/>
    <mergeCell ref="A13:A21"/>
    <mergeCell ref="C22:C25"/>
    <mergeCell ref="B22:B25"/>
    <mergeCell ref="A22:A25"/>
    <mergeCell ref="A188:A195"/>
    <mergeCell ref="B142:B149"/>
    <mergeCell ref="A142:A149"/>
    <mergeCell ref="C165:C171"/>
    <mergeCell ref="B165:B171"/>
    <mergeCell ref="A165:A171"/>
    <mergeCell ref="C172:C181"/>
    <mergeCell ref="B172:B181"/>
    <mergeCell ref="A172:A181"/>
    <mergeCell ref="B160:B163"/>
    <mergeCell ref="A160:A163"/>
    <mergeCell ref="C160:C163"/>
    <mergeCell ref="C150:C158"/>
    <mergeCell ref="B150:B158"/>
    <mergeCell ref="A150:A158"/>
    <mergeCell ref="C1:E1"/>
    <mergeCell ref="H1:K1"/>
    <mergeCell ref="H2:K2"/>
    <mergeCell ref="C48:D48"/>
    <mergeCell ref="C73:D73"/>
    <mergeCell ref="C34:C42"/>
    <mergeCell ref="C50:C57"/>
    <mergeCell ref="C69:C72"/>
    <mergeCell ref="C96:D96"/>
    <mergeCell ref="C26:D26"/>
    <mergeCell ref="C82:C91"/>
    <mergeCell ref="C236:E236"/>
    <mergeCell ref="C235:D235"/>
    <mergeCell ref="C141:D141"/>
    <mergeCell ref="C164:D164"/>
    <mergeCell ref="C187:D187"/>
    <mergeCell ref="C211:D211"/>
    <mergeCell ref="C142:C149"/>
    <mergeCell ref="C182:C186"/>
    <mergeCell ref="C196:C205"/>
    <mergeCell ref="C212:C218"/>
    <mergeCell ref="C231:C234"/>
  </mergeCells>
  <pageMargins left="0.7" right="0.7" top="0.75" bottom="0.75" header="0.3" footer="0.3"/>
  <pageSetup paperSize="9" scale="63" orientation="landscape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Васильков</cp:lastModifiedBy>
  <cp:lastPrinted>2025-09-01T13:07:24Z</cp:lastPrinted>
  <dcterms:created xsi:type="dcterms:W3CDTF">2022-05-16T14:23:56Z</dcterms:created>
  <dcterms:modified xsi:type="dcterms:W3CDTF">2026-05-31T09:56:00Z</dcterms:modified>
</cp:coreProperties>
</file>