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230" windowHeight="11955" activeTab="0"/>
  </bookViews>
  <sheets>
    <sheet name="Шк 18" sheetId="1" r:id="rId1"/>
  </sheets>
  <definedNames>
    <definedName name="Z_BBA823FC_B1AB_4C0D_9E8E_19D32ECAC996_.wvu.Rows" localSheetId="0" hidden="1">'Шк 18'!$33:$33,'Шк 18'!$35:$35</definedName>
  </definedNames>
  <calcPr fullCalcOnLoad="1"/>
</workbook>
</file>

<file path=xl/sharedStrings.xml><?xml version="1.0" encoding="utf-8"?>
<sst xmlns="http://schemas.openxmlformats.org/spreadsheetml/2006/main" count="343" uniqueCount="271">
  <si>
    <t xml:space="preserve">СОГЛАСОВАНО
</t>
  </si>
  <si>
    <t>УТВЕРЖДАЮ</t>
  </si>
  <si>
    <t>С.В.Халеева</t>
  </si>
  <si>
    <t>(подпись)</t>
  </si>
  <si>
    <t>(расшифровка подписи)</t>
  </si>
  <si>
    <t>Заместитель главы администрации городского округа -начальник департамента финансов и бюджетной политики</t>
  </si>
  <si>
    <t>Н.В.Кудинова</t>
  </si>
  <si>
    <t>Отчет о результатах деятельности муниципальных учреждений Старооскольского городского округа и об использовании закреплённого за ними муниципального имущества</t>
  </si>
  <si>
    <t>КОДЫ</t>
  </si>
  <si>
    <t>Форма по КФД</t>
  </si>
  <si>
    <t>Дата</t>
  </si>
  <si>
    <t>по ОКПО</t>
  </si>
  <si>
    <t>ИНН / КПП</t>
  </si>
  <si>
    <t>3128028245/312801001</t>
  </si>
  <si>
    <t>по ОКЕИ</t>
  </si>
  <si>
    <t>Наименование органа, осуществляющего функции и полномочия учредителя</t>
  </si>
  <si>
    <t>Администрация Старооскольского городского округа</t>
  </si>
  <si>
    <t>Адрес фактического местонахождения учреждения</t>
  </si>
  <si>
    <t>Российская Федерация, Белгородская область, город Старый Оскол, микрорайон Олимпийский, дом 8</t>
  </si>
  <si>
    <t xml:space="preserve">I.  Общие сведения об учреждении </t>
  </si>
  <si>
    <t>1. Виды деятельности:</t>
  </si>
  <si>
    <t>2. Перечень услуг (работ), осуществляемых на платной основе:</t>
  </si>
  <si>
    <t xml:space="preserve"> - занятия по дополнительным образовательным программам для учащихся 1-11 классов;</t>
  </si>
  <si>
    <t xml:space="preserve"> - сдача в аренду муниципального имущества; </t>
  </si>
  <si>
    <t>3. Перечень разрешительных документов:</t>
  </si>
  <si>
    <t>-   Лицензия на  осуществление образовательной деятельности  № 8649 от 12.09.2018 серия 31Л01 №0002481.</t>
  </si>
  <si>
    <t xml:space="preserve"> - Устав МБОУ «Гимназия №18», утвержденный постановлением администрации Старооскольского городского округа Белгородской области № 799 от 16.05.2018г.</t>
  </si>
  <si>
    <t>4. Количество штатных единиц:</t>
  </si>
  <si>
    <t>5. Среднегодовая численность работников:</t>
  </si>
  <si>
    <t>6. Количество вакансий на начало и конец отчетного периода:</t>
  </si>
  <si>
    <t>-</t>
  </si>
  <si>
    <t>7. Средняя заработная плата работников в разрезе источников финансирования:</t>
  </si>
  <si>
    <t>областной бюджет</t>
  </si>
  <si>
    <t>внебюджет</t>
  </si>
  <si>
    <t>8. Средняя заработная плата руководителя в разрезе источников финансирования:</t>
  </si>
  <si>
    <t>II. Результат деятельности учреждения</t>
  </si>
  <si>
    <t>№ п/п</t>
  </si>
  <si>
    <t>Наименование показателя</t>
  </si>
  <si>
    <t>Предыдущий год</t>
  </si>
  <si>
    <t>Отчетный 
год</t>
  </si>
  <si>
    <t>(гр.4/гр.3) х 100, 
%</t>
  </si>
  <si>
    <t>1</t>
  </si>
  <si>
    <t xml:space="preserve"> Балансовая (остаточная) стоимость нефинансовых активов</t>
  </si>
  <si>
    <t xml:space="preserve"> 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</si>
  <si>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 xml:space="preserve"> Дебиторская задолженность, всего</t>
  </si>
  <si>
    <t>из нее:</t>
  </si>
  <si>
    <t>3.1</t>
  </si>
  <si>
    <t xml:space="preserve"> Дебиторская задолженность по доходам, полученным за счет средств местного бюджета</t>
  </si>
  <si>
    <t>3.2</t>
  </si>
  <si>
    <t xml:space="preserve">Дебиторская задолженность по выданным авансам, полученным за счет средств местного бюджета </t>
  </si>
  <si>
    <t>в том числе:</t>
  </si>
  <si>
    <t>3.2.1</t>
  </si>
  <si>
    <t xml:space="preserve"> по выданным авансам на услуги связи</t>
  </si>
  <si>
    <t>3.2.2</t>
  </si>
  <si>
    <t xml:space="preserve"> по выданным авансам на транспортные услуги</t>
  </si>
  <si>
    <t>3.2.3</t>
  </si>
  <si>
    <t xml:space="preserve"> по выданным авансам на коммунальные услуги</t>
  </si>
  <si>
    <t>3.2.4</t>
  </si>
  <si>
    <t>по выданным авансам на услуги по содержанию имущества</t>
  </si>
  <si>
    <t>3.2.5</t>
  </si>
  <si>
    <t xml:space="preserve"> по выданным авансам на прочие услуги</t>
  </si>
  <si>
    <t>3.2.6</t>
  </si>
  <si>
    <t>по выданным авансам на приобретение основных средств</t>
  </si>
  <si>
    <t>3.2.7</t>
  </si>
  <si>
    <t>по выданным авансам на приобретение нематериальных активов</t>
  </si>
  <si>
    <t>3.2.8</t>
  </si>
  <si>
    <t>по выданным авансам на приобретение непроизведенных активов</t>
  </si>
  <si>
    <t>3.2.9</t>
  </si>
  <si>
    <t xml:space="preserve"> по выданным авансам на приобретение материальных запасов</t>
  </si>
  <si>
    <t>3.2.10</t>
  </si>
  <si>
    <t xml:space="preserve"> по выданным авансам на прочие расходы</t>
  </si>
  <si>
    <t>3.2.11</t>
  </si>
  <si>
    <t>3.3</t>
  </si>
  <si>
    <t xml:space="preserve"> Дебиторская задолженность по выданным авансам за счет доходов, полученных от предпринимательской и иной приносящей доход деятельности, всего</t>
  </si>
  <si>
    <t>3.3.1</t>
  </si>
  <si>
    <t>3.3.2</t>
  </si>
  <si>
    <t>3.3.3</t>
  </si>
  <si>
    <t>3.3.4</t>
  </si>
  <si>
    <t xml:space="preserve"> по выданным авансам на услуги по содержанию имущества</t>
  </si>
  <si>
    <t>3.3.5</t>
  </si>
  <si>
    <t>3.3.6</t>
  </si>
  <si>
    <t xml:space="preserve"> по выданным авансам на приобретение основных средств</t>
  </si>
  <si>
    <t>3.3.7</t>
  </si>
  <si>
    <t xml:space="preserve"> по выданным авансам на приобретение нематериальных активов</t>
  </si>
  <si>
    <t>3.3.8</t>
  </si>
  <si>
    <t xml:space="preserve"> по выданным авансам на приобретение непроизведенных активов</t>
  </si>
  <si>
    <t>3.3.9</t>
  </si>
  <si>
    <t>3.3.10</t>
  </si>
  <si>
    <t>по выданным авансам на прочие расходы</t>
  </si>
  <si>
    <t>3.3.11</t>
  </si>
  <si>
    <t>по доходам, полученным от предпринимательской и иной приносящей доход деятельности</t>
  </si>
  <si>
    <t>4</t>
  </si>
  <si>
    <t>Кредиторская задолженность, всего</t>
  </si>
  <si>
    <t>4.1</t>
  </si>
  <si>
    <t xml:space="preserve"> Просроченная кредиторская задолженность</t>
  </si>
  <si>
    <t>4.2</t>
  </si>
  <si>
    <t>Кредиторская задолженность по расчетам с поставщиками и подрядчиками за счет средств местного бюджета, всего</t>
  </si>
  <si>
    <t>4.2.1</t>
  </si>
  <si>
    <t xml:space="preserve"> 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</si>
  <si>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</si>
  <si>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</si>
  <si>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</si>
  <si>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>4.2.2</t>
  </si>
  <si>
    <t xml:space="preserve"> по оплате услуг связи</t>
  </si>
  <si>
    <t>4.2.3</t>
  </si>
  <si>
    <t xml:space="preserve"> по оплате транспортных услуг</t>
  </si>
  <si>
    <t>4.2.4</t>
  </si>
  <si>
    <t xml:space="preserve"> по оплате коммунальных услуг</t>
  </si>
  <si>
    <t>4.2.5</t>
  </si>
  <si>
    <t xml:space="preserve"> по оплате услуг по содержанию имущества</t>
  </si>
  <si>
    <t>4.2.6</t>
  </si>
  <si>
    <t xml:space="preserve"> по оплате прочих услуг</t>
  </si>
  <si>
    <t>4.2.7</t>
  </si>
  <si>
    <t xml:space="preserve"> по приобретению основных средств</t>
  </si>
  <si>
    <t>4.2.8</t>
  </si>
  <si>
    <t xml:space="preserve"> по приобретению нематериальных активов</t>
  </si>
  <si>
    <t>4.2.9</t>
  </si>
  <si>
    <t xml:space="preserve"> по приобретению непроизведенных активов</t>
  </si>
  <si>
    <t>4.2.10</t>
  </si>
  <si>
    <t xml:space="preserve"> по приобретению материальных запасов</t>
  </si>
  <si>
    <t>4.2.11</t>
  </si>
  <si>
    <t xml:space="preserve"> по оплате прочих расходов</t>
  </si>
  <si>
    <t>4.2.12</t>
  </si>
  <si>
    <t xml:space="preserve"> по платежам в бюджет</t>
  </si>
  <si>
    <t>4.2.13</t>
  </si>
  <si>
    <t xml:space="preserve"> по прочим расчетам с кредиторами</t>
  </si>
  <si>
    <t>4.3</t>
  </si>
  <si>
    <t xml:space="preserve">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</si>
  <si>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</si>
  <si>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</si>
  <si>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</si>
  <si>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</si>
  <si>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</si>
  <si>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</si>
  <si>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</si>
  <si>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</si>
  <si>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</si>
  <si>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4.3.10</t>
  </si>
  <si>
    <t>4.3.11</t>
  </si>
  <si>
    <t>4.3.12</t>
  </si>
  <si>
    <t>4.3.13</t>
  </si>
  <si>
    <t xml:space="preserve"> по доходам, полученным от предпринимательской и иной приносящей доход деятельности</t>
  </si>
  <si>
    <t>5</t>
  </si>
  <si>
    <t>Доходы, полученные учреждением от оказания платных услуг</t>
  </si>
  <si>
    <t>6</t>
  </si>
  <si>
    <t xml:space="preserve"> Цены на платные услуги, оказываемые потребителям</t>
  </si>
  <si>
    <t>7</t>
  </si>
  <si>
    <t xml:space="preserve"> Исполнение муниципального задания </t>
  </si>
  <si>
    <t>исполнено</t>
  </si>
  <si>
    <t>8</t>
  </si>
  <si>
    <t xml:space="preserve"> Общее количество потребителей, воспользовавшихся услугами учреждения (в том числе платными для потребителей)</t>
  </si>
  <si>
    <t>9</t>
  </si>
  <si>
    <t xml:space="preserve"> Количество жалоб потребителей</t>
  </si>
  <si>
    <t>10</t>
  </si>
  <si>
    <r>
      <t xml:space="preserve"> Кассовые и плановые поступления (с учетом возвратов), всего   </t>
    </r>
    <r>
      <rPr>
        <vertAlign val="superscript"/>
        <sz val="12"/>
        <rFont val="Times New Roman"/>
        <family val="1"/>
      </rPr>
      <t>1)</t>
    </r>
  </si>
  <si>
    <t>10.1</t>
  </si>
  <si>
    <t xml:space="preserve"> Субсидии на выполнение муниципального задания</t>
  </si>
  <si>
    <t>10.2</t>
  </si>
  <si>
    <t xml:space="preserve"> Целевые субсидии</t>
  </si>
  <si>
    <t>10.3</t>
  </si>
  <si>
    <t xml:space="preserve"> Бюджетные инвестиции</t>
  </si>
  <si>
    <t>10.4</t>
  </si>
  <si>
    <t xml:space="preserve"> Поступления от оказания учреждением услуг (выполнения работ) , предоставление которых для физических и юридических лиц осуществляется на платной основе, всего</t>
  </si>
  <si>
    <t>3</t>
  </si>
  <si>
    <t>Услуга № 1</t>
  </si>
  <si>
    <t>Услуга № 2</t>
  </si>
  <si>
    <t>10.5</t>
  </si>
  <si>
    <t xml:space="preserve"> Поступления от иной приносящей доход деятельности, всего</t>
  </si>
  <si>
    <t>10.6</t>
  </si>
  <si>
    <t xml:space="preserve"> Поступления от реализации ценных бумаг</t>
  </si>
  <si>
    <t>11</t>
  </si>
  <si>
    <r>
      <t xml:space="preserve"> Кассовые и плановые выплаты (с учетом восстановленных кассовых выплат), всего   </t>
    </r>
    <r>
      <rPr>
        <vertAlign val="superscript"/>
        <sz val="12"/>
        <rFont val="Times New Roman"/>
        <family val="1"/>
      </rPr>
      <t>1)</t>
    </r>
  </si>
  <si>
    <t>11.1</t>
  </si>
  <si>
    <t>Начисления на выплаты по оплате труда</t>
  </si>
  <si>
    <t>11.2</t>
  </si>
  <si>
    <t xml:space="preserve"> 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</si>
  <si>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</si>
  <si>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</si>
  <si>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</si>
  <si>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</si>
  <si>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</si>
  <si>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</si>
  <si>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Страхование</t>
  </si>
  <si>
    <t>11.3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</si>
  <si>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</si>
  <si>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</si>
  <si>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11.4</t>
  </si>
  <si>
    <t xml:space="preserve"> Социальное обеспечение, всего</t>
  </si>
  <si>
    <t>Пособия по социальной помощи населению</t>
  </si>
  <si>
    <t>Пенсии, пособия, выплачиваемые за счет средств местного бюджета</t>
  </si>
  <si>
    <t>Социальные пособия и компенсации персоналу в денежной форме</t>
  </si>
  <si>
    <t>11.5</t>
  </si>
  <si>
    <t>Прочие расходы</t>
  </si>
  <si>
    <t>11.6</t>
  </si>
  <si>
    <t xml:space="preserve"> 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</si>
  <si>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</si>
  <si>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</si>
  <si>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</si>
  <si>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</si>
  <si>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Приобретение услуг, работ для целей капитальных вложений</t>
  </si>
  <si>
    <t>11.7</t>
  </si>
  <si>
    <t xml:space="preserve"> 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</si>
  <si>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</si>
  <si>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</si>
  <si>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</si>
  <si>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</si>
  <si>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12</t>
  </si>
  <si>
    <r>
      <t xml:space="preserve"> Кассовое исполнение бюджетной сметы   </t>
    </r>
    <r>
      <rPr>
        <vertAlign val="superscript"/>
        <sz val="12"/>
        <rFont val="Times New Roman"/>
        <family val="1"/>
      </rPr>
      <t>2)</t>
    </r>
  </si>
  <si>
    <t>13</t>
  </si>
  <si>
    <r>
      <t xml:space="preserve"> Доведенные лимиты бюджетных обязательств   </t>
    </r>
    <r>
      <rPr>
        <vertAlign val="superscript"/>
        <sz val="12"/>
        <rFont val="Times New Roman"/>
        <family val="1"/>
      </rPr>
      <t>2)</t>
    </r>
  </si>
  <si>
    <t>III. Об использовании имущества, закрепленного за учреждением</t>
  </si>
  <si>
    <t>На начало отчетного года</t>
  </si>
  <si>
    <t>На конец отчетного года</t>
  </si>
  <si>
    <t>(гр.3/гр.2) х 100, 
%</t>
  </si>
  <si>
    <t>Общая балансовая (остаточная) стоимость недвижимого имущества, находящегося у учреждения на праве оперативного управления</t>
  </si>
  <si>
    <t>2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</si>
  <si>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</si>
  <si>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безвозмездное пользование</t>
  </si>
  <si>
    <t>Общая балансовая (остаточная) стоимость движимого имущества, находящегося у учреждения на праве оперативного управления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</si>
  <si>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</si>
  <si>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безвозмездное пользование</t>
  </si>
  <si>
    <t>Общая площадь объектов недвижимого имущества, находящегося у учреждения на праве оперативного управления</t>
  </si>
  <si>
    <t>Общая площадь объектов недвижимого имущества, находящегося у учреждения на праве оперативного управления и переданного в аренду</t>
  </si>
  <si>
    <t>Общая площадь объектов недвижимого имущества, находящегося у учреждения на праве оперативного управления и переданного в безвозмездное пользование</t>
  </si>
  <si>
    <t>Количество объектов недвижимого имущества, находящегося у учреждения на праве оперативного управления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</si>
  <si>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</si>
  <si>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r>
      <t>Общая балансовая (остаточная) стоимость недвижимого имущества, приобретенного учреждением в отчетном году за счет средств, выделенных учреждению на указанные цели</t>
    </r>
    <r>
      <rPr>
        <vertAlign val="superscript"/>
        <sz val="12"/>
        <rFont val="Times New Roman"/>
        <family val="1"/>
      </rPr>
      <t>1)</t>
    </r>
  </si>
  <si>
    <r>
      <t xml:space="preserve"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 </t>
    </r>
    <r>
      <rPr>
        <vertAlign val="superscript"/>
        <sz val="12"/>
        <rFont val="Times New Roman"/>
        <family val="1"/>
      </rPr>
      <t>1)</t>
    </r>
  </si>
  <si>
    <t>14</t>
  </si>
  <si>
    <r>
      <t>Общая балансовая (остаточная) стоимость особо ценного движимого имущества, находящегося у учреждения на праве оперативного управления</t>
    </r>
    <r>
      <rPr>
        <vertAlign val="superscript"/>
        <sz val="12"/>
        <rFont val="Times New Roman"/>
        <family val="1"/>
      </rPr>
      <t>1)</t>
    </r>
  </si>
  <si>
    <t>1) - заполняется только бюджетным и автономным учреждением</t>
  </si>
  <si>
    <t>2) - заполняется только казенным учреждением</t>
  </si>
  <si>
    <t xml:space="preserve"> О вкладах учреждения в уставные фонды других юридических лиц</t>
  </si>
  <si>
    <t>№п/п</t>
  </si>
  <si>
    <t>Наименование юридического лица, участником (учредителем) которого является учреждение</t>
  </si>
  <si>
    <t>Величина доли (вклада) учреждения в уставном капитале юридического лица, участником (учредителем) которого оно является</t>
  </si>
  <si>
    <t>Величина дохода, полученного учреждением в отчетном периоде от юридического лица, участником (учредителем) которого оно является</t>
  </si>
  <si>
    <t>Директор  учреждения</t>
  </si>
  <si>
    <t>Главный бухгалтер МКУ "ЦБОиРО"</t>
  </si>
  <si>
    <t>Ответственный</t>
  </si>
  <si>
    <t>Е.В.Косинова</t>
  </si>
  <si>
    <t>тел.22-04-79</t>
  </si>
  <si>
    <t xml:space="preserve">По начислениям на выплаты по оплате труда </t>
  </si>
  <si>
    <t>Т.И. Приголовкина</t>
  </si>
  <si>
    <t xml:space="preserve"> - консультационная, просветительская деятельность, деятельность в сфере охраны здоровья граждан и иная не противоречащая целям создания Учреждения деятельность, в том числе организация отдыха и оздоровления обучающихся в каникулярное время;</t>
  </si>
  <si>
    <t xml:space="preserve"> -экспериментальная и инновационная деятельность;</t>
  </si>
  <si>
    <t xml:space="preserve"> -образовательную деятельность для обучающихся с задержкой психического развития.
</t>
  </si>
  <si>
    <t>на начало года: 113,27 шт.ед.</t>
  </si>
  <si>
    <t>на конец года: 114,77 шт.ед.</t>
  </si>
  <si>
    <t>82 человек</t>
  </si>
  <si>
    <t>41886 рублей</t>
  </si>
  <si>
    <t>169 рублей</t>
  </si>
  <si>
    <t>58242 рублей</t>
  </si>
  <si>
    <t>А.И. Горелик</t>
  </si>
  <si>
    <t>"___"_________ 2022 г.</t>
  </si>
  <si>
    <t xml:space="preserve">за 2021 год </t>
  </si>
  <si>
    <t>И.Н. Брежнева</t>
  </si>
  <si>
    <t xml:space="preserve"> - Решение Совета депутатов Старооскольского городского округа от 26.08.2020 №406, от 27.08.2021 № 525 "Об установлении тарифов на услуги муниципальных образовательных учреждений и учреждений физической культуры и спорта Старооскольского городского округа для населения";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</si>
  <si>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- Решение Совета депутатов Старооскольского городского округа Белгородской области от 16.05.2014г. N185 "Об утверждении Порядка владения, пользования и распоряжения муниципальным имуществом Старооскольского городского округа Белгородской области" (в ред. решения Совета депутатов Старооскольского городского округа Белгородской области от 03.03.2015 N 275);                                                                                                                                                                                                                     - Решение Совета депутатов Старооскольского городского округа Белгородской области от 8 июня 2018 г. N 110 "Об утверждении Положения о предоставлении имущества, находящегося в муниципальной собственности Старооскольского городского округа Белгородской области, по договорам аренды, безвозмездного пользования, доверительного управления и иным договорам, предусматривающим переход прав владения и (или) пользования в отношении имущества" (с изменениями и дополнениями).</t>
  </si>
  <si>
    <t xml:space="preserve"> 33 руб. (ученико-час), арендная плата - расчет стоимости по формуле</t>
  </si>
  <si>
    <t xml:space="preserve">  -  образовательная деятельность по дополнительным общеобразовательным программам (технической, естественнонаучной, физкультурно-спортивной,  художественной,  туристско-краеведческой,  социально-педагогической направленности);</t>
  </si>
  <si>
    <t xml:space="preserve"> - подготовительные занятия для будущих первоклассников;</t>
  </si>
  <si>
    <t>Заместитель главы администрации городского округа-начальник департамента имущественных и земельных отношений администрации</t>
  </si>
  <si>
    <t xml:space="preserve">Заместитель главы администрации  
городского округа по социальному развитию
</t>
  </si>
  <si>
    <t>Муниципальное бюджетное  общеобразовательное учреждение "Гимназия  №18"</t>
  </si>
  <si>
    <t>Единица измерения:</t>
  </si>
  <si>
    <t xml:space="preserve"> руб.</t>
  </si>
  <si>
    <t>"30" мая 2022 г.</t>
  </si>
  <si>
    <t xml:space="preserve">Наименование учреждения: </t>
  </si>
  <si>
    <t xml:space="preserve"> - образовательная деятельность осуществляется Учреждением  по образовательным программам начального общего, основного общего и среднего общего образования;</t>
  </si>
  <si>
    <t>35 руб. (ученико-час); 35 руб. (ученико-час); арендная плата - расчет стоимости по формуле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</si>
</sst>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400]h:mm:ss\ AM/P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vertAlign val="superscript"/>
      <sz val="12"/>
      <name val="Times New Roman"/>
      <family val="1"/>
    </font>
    <font>
      <sz val="8"/>
      <name val="Calibri"/>
      <family val="2"/>
    </font>
    <font>
      <sz val="12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1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56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5" xfId="0" applyFont="1" applyFill="1" applyBorder="1" applyAlignment="1" applyProtection="1">
      <alignment vertical="center" wrapText="1"/>
      <protection locked="0"/>
    </xf>
    <xf numFmtId="0" fontId="2" fillId="0" borderId="16" xfId="0" applyFont="1" applyFill="1" applyBorder="1" applyAlignment="1" applyProtection="1">
      <alignment vertical="center" wrapText="1"/>
      <protection locked="0"/>
    </xf>
    <xf numFmtId="0" fontId="2" fillId="0" borderId="17" xfId="0" applyFont="1" applyFill="1" applyBorder="1" applyAlignment="1" applyProtection="1">
      <alignment vertical="center" wrapText="1"/>
      <protection locked="0"/>
    </xf>
    <xf numFmtId="4" fontId="2" fillId="0" borderId="0" xfId="0" applyNumberFormat="1" applyFont="1" applyFill="1" applyAlignment="1" applyProtection="1">
      <alignment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Alignment="1" applyProtection="1">
      <alignment vertical="center"/>
      <protection locked="0"/>
    </xf>
    <xf numFmtId="0" fontId="2" fillId="0" borderId="0" xfId="0" applyNumberFormat="1" applyFont="1" applyFill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vertical="center" wrapText="1"/>
      <protection locked="0"/>
    </xf>
    <xf numFmtId="0" fontId="2" fillId="0" borderId="0" xfId="55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73" fontId="2" fillId="0" borderId="10" xfId="54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49" fontId="2" fillId="0" borderId="0" xfId="0" applyNumberFormat="1" applyFont="1" applyFill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8" fillId="0" borderId="0" xfId="0" applyNumberFormat="1" applyFont="1" applyFill="1" applyAlignment="1" applyProtection="1">
      <alignment vertical="center" wrapText="1"/>
      <protection locked="0"/>
    </xf>
    <xf numFmtId="0" fontId="9" fillId="0" borderId="0" xfId="0" applyNumberFormat="1" applyFont="1" applyFill="1" applyAlignment="1" applyProtection="1">
      <alignment horizontal="left" vertical="top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1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vertical="center" wrapText="1"/>
      <protection locked="0"/>
    </xf>
    <xf numFmtId="0" fontId="2" fillId="0" borderId="16" xfId="0" applyFont="1" applyFill="1" applyBorder="1" applyAlignment="1" applyProtection="1">
      <alignment vertical="center" wrapText="1"/>
      <protection locked="0"/>
    </xf>
    <xf numFmtId="0" fontId="2" fillId="0" borderId="17" xfId="0" applyFont="1" applyFill="1" applyBorder="1" applyAlignment="1" applyProtection="1">
      <alignment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173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 applyProtection="1">
      <alignment vertical="center" wrapText="1"/>
      <protection locked="0"/>
    </xf>
    <xf numFmtId="49" fontId="2" fillId="0" borderId="0" xfId="0" applyNumberFormat="1" applyFont="1" applyFill="1" applyAlignment="1" applyProtection="1">
      <alignment horizontal="center" vertical="top" wrapText="1"/>
      <protection locked="0"/>
    </xf>
    <xf numFmtId="0" fontId="2" fillId="0" borderId="0" xfId="0" applyFont="1" applyFill="1" applyAlignment="1" applyProtection="1">
      <alignment horizontal="center" vertical="top" wrapText="1"/>
      <protection locked="0"/>
    </xf>
    <xf numFmtId="0" fontId="2" fillId="0" borderId="18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vertical="top"/>
      <protection locked="0"/>
    </xf>
    <xf numFmtId="173" fontId="2" fillId="0" borderId="0" xfId="52" applyFont="1" applyFill="1" applyBorder="1" applyAlignment="1" applyProtection="1">
      <alignment horizontal="center" vertical="top" wrapText="1"/>
      <protection locked="0"/>
    </xf>
    <xf numFmtId="173" fontId="2" fillId="0" borderId="0" xfId="52" applyFont="1" applyFill="1" applyAlignment="1" applyProtection="1">
      <alignment horizontal="center" vertical="top" wrapText="1"/>
      <protection locked="0"/>
    </xf>
    <xf numFmtId="0" fontId="26" fillId="0" borderId="10" xfId="0" applyFont="1" applyFill="1" applyBorder="1" applyAlignment="1">
      <alignment vertical="center" wrapText="1"/>
    </xf>
    <xf numFmtId="0" fontId="26" fillId="0" borderId="18" xfId="0" applyFont="1" applyFill="1" applyBorder="1" applyAlignment="1">
      <alignment vertical="top" wrapText="1"/>
    </xf>
    <xf numFmtId="0" fontId="26" fillId="0" borderId="0" xfId="0" applyFont="1" applyFill="1" applyAlignment="1">
      <alignment vertical="center" wrapText="1"/>
    </xf>
    <xf numFmtId="0" fontId="26" fillId="0" borderId="10" xfId="0" applyFont="1" applyFill="1" applyBorder="1" applyAlignment="1">
      <alignment horizontal="right" vertical="center" wrapText="1"/>
    </xf>
    <xf numFmtId="0" fontId="26" fillId="0" borderId="0" xfId="0" applyFont="1" applyFill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" xfId="52"/>
    <cellStyle name="Обычный 12" xfId="53"/>
    <cellStyle name="Обычный 2" xfId="54"/>
    <cellStyle name="Обычный_пл_10" xfId="55"/>
    <cellStyle name="Обычный_форма к бал.ком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45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9.140625" defaultRowHeight="15"/>
  <cols>
    <col min="1" max="1" width="6.421875" style="1" customWidth="1"/>
    <col min="2" max="2" width="16.421875" style="26" customWidth="1"/>
    <col min="3" max="4" width="9.140625" style="26" customWidth="1"/>
    <col min="5" max="5" width="13.140625" style="26" customWidth="1"/>
    <col min="6" max="6" width="9.140625" style="26" customWidth="1"/>
    <col min="7" max="7" width="15.57421875" style="17" bestFit="1" customWidth="1"/>
    <col min="8" max="8" width="19.8515625" style="17" customWidth="1"/>
    <col min="9" max="9" width="15.8515625" style="17" customWidth="1"/>
    <col min="10" max="10" width="9.140625" style="26" customWidth="1"/>
    <col min="11" max="11" width="11.28125" style="26" bestFit="1" customWidth="1"/>
    <col min="12" max="16384" width="9.140625" style="26" customWidth="1"/>
  </cols>
  <sheetData>
    <row r="1" ht="5.25" customHeight="1"/>
    <row r="2" ht="10.5" customHeight="1"/>
    <row r="3" spans="2:9" ht="24" customHeight="1">
      <c r="B3" s="41" t="s">
        <v>0</v>
      </c>
      <c r="C3" s="41"/>
      <c r="D3" s="41"/>
      <c r="E3" s="41"/>
      <c r="F3" s="42"/>
      <c r="G3" s="16"/>
      <c r="H3" s="44" t="s">
        <v>1</v>
      </c>
      <c r="I3" s="44"/>
    </row>
    <row r="4" spans="2:9" ht="49.5" customHeight="1">
      <c r="B4" s="79" t="s">
        <v>262</v>
      </c>
      <c r="C4" s="79"/>
      <c r="D4" s="79"/>
      <c r="E4" s="79"/>
      <c r="F4" s="80"/>
      <c r="G4" s="20"/>
      <c r="H4" s="76" t="s">
        <v>263</v>
      </c>
      <c r="I4" s="76"/>
    </row>
    <row r="5" spans="2:9" ht="17.25" customHeight="1">
      <c r="B5" s="45" t="s">
        <v>253</v>
      </c>
      <c r="C5" s="81"/>
      <c r="D5" s="81"/>
      <c r="E5" s="81"/>
      <c r="F5" s="81"/>
      <c r="G5" s="2"/>
      <c r="H5" s="3"/>
      <c r="I5" s="3" t="s">
        <v>2</v>
      </c>
    </row>
    <row r="6" spans="1:9" s="75" customFormat="1" ht="31.5" customHeight="1">
      <c r="A6" s="72"/>
      <c r="B6" s="73" t="s">
        <v>3</v>
      </c>
      <c r="C6" s="74" t="s">
        <v>4</v>
      </c>
      <c r="D6" s="74"/>
      <c r="E6" s="74"/>
      <c r="F6" s="82"/>
      <c r="G6" s="73"/>
      <c r="H6" s="73" t="s">
        <v>3</v>
      </c>
      <c r="I6" s="73" t="s">
        <v>4</v>
      </c>
    </row>
    <row r="7" spans="2:9" ht="15.75" customHeight="1">
      <c r="B7" s="38" t="s">
        <v>254</v>
      </c>
      <c r="C7" s="38"/>
      <c r="D7" s="38"/>
      <c r="E7" s="83"/>
      <c r="F7" s="83"/>
      <c r="G7" s="2"/>
      <c r="H7" s="38" t="s">
        <v>254</v>
      </c>
      <c r="I7" s="38"/>
    </row>
    <row r="8" spans="2:9" ht="9" customHeight="1">
      <c r="B8" s="2"/>
      <c r="C8" s="2"/>
      <c r="D8" s="2"/>
      <c r="E8" s="2"/>
      <c r="F8" s="20"/>
      <c r="G8" s="2"/>
      <c r="H8" s="2"/>
      <c r="I8" s="2"/>
    </row>
    <row r="9" spans="1:9" s="20" customFormat="1" ht="51.75" customHeight="1">
      <c r="A9" s="1"/>
      <c r="B9" s="40" t="s">
        <v>5</v>
      </c>
      <c r="C9" s="40"/>
      <c r="D9" s="40"/>
      <c r="E9" s="40"/>
      <c r="F9" s="40"/>
      <c r="G9" s="2"/>
      <c r="H9" s="2"/>
      <c r="I9" s="2"/>
    </row>
    <row r="10" spans="2:9" ht="9.75" customHeight="1">
      <c r="B10" s="2"/>
      <c r="C10" s="2"/>
      <c r="D10" s="2"/>
      <c r="E10" s="2"/>
      <c r="F10" s="20"/>
      <c r="G10" s="2"/>
      <c r="H10" s="2"/>
      <c r="I10" s="2"/>
    </row>
    <row r="11" spans="2:9" ht="15.75" customHeight="1">
      <c r="B11" s="77" t="s">
        <v>6</v>
      </c>
      <c r="C11" s="84"/>
      <c r="D11" s="84"/>
      <c r="E11" s="84"/>
      <c r="F11" s="84"/>
      <c r="G11" s="2"/>
      <c r="H11" s="2"/>
      <c r="I11" s="2"/>
    </row>
    <row r="12" spans="1:9" s="78" customFormat="1" ht="15.75">
      <c r="A12" s="72"/>
      <c r="B12" s="73" t="s">
        <v>3</v>
      </c>
      <c r="C12" s="74" t="s">
        <v>4</v>
      </c>
      <c r="D12" s="74"/>
      <c r="E12" s="74"/>
      <c r="F12" s="82"/>
      <c r="G12" s="73"/>
      <c r="H12" s="73"/>
      <c r="I12" s="73"/>
    </row>
    <row r="13" spans="2:9" ht="13.5" customHeight="1">
      <c r="B13" s="2"/>
      <c r="C13" s="8"/>
      <c r="D13" s="8"/>
      <c r="E13" s="8"/>
      <c r="F13" s="20"/>
      <c r="G13" s="2"/>
      <c r="H13" s="2"/>
      <c r="I13" s="2"/>
    </row>
    <row r="14" spans="2:9" ht="33.75" customHeight="1">
      <c r="B14" s="41" t="s">
        <v>7</v>
      </c>
      <c r="C14" s="41"/>
      <c r="D14" s="41"/>
      <c r="E14" s="41"/>
      <c r="F14" s="41"/>
      <c r="G14" s="41"/>
      <c r="H14" s="41"/>
      <c r="I14" s="42"/>
    </row>
    <row r="15" spans="2:9" ht="15.75">
      <c r="B15" s="41" t="s">
        <v>255</v>
      </c>
      <c r="C15" s="41"/>
      <c r="D15" s="41"/>
      <c r="E15" s="41"/>
      <c r="F15" s="41"/>
      <c r="G15" s="41"/>
      <c r="H15" s="41"/>
      <c r="I15" s="42"/>
    </row>
    <row r="16" spans="2:9" ht="12.75" customHeight="1">
      <c r="B16" s="2"/>
      <c r="C16" s="2"/>
      <c r="D16" s="2"/>
      <c r="E16" s="2"/>
      <c r="F16" s="20"/>
      <c r="G16" s="2"/>
      <c r="H16" s="2"/>
      <c r="I16" s="2" t="s">
        <v>8</v>
      </c>
    </row>
    <row r="17" spans="2:9" ht="31.5" customHeight="1">
      <c r="B17" s="2"/>
      <c r="C17" s="2"/>
      <c r="D17" s="2"/>
      <c r="E17" s="2"/>
      <c r="F17" s="20"/>
      <c r="G17" s="2"/>
      <c r="H17" s="2" t="s">
        <v>9</v>
      </c>
      <c r="I17" s="4"/>
    </row>
    <row r="18" spans="2:9" ht="15.75">
      <c r="B18" s="38" t="s">
        <v>267</v>
      </c>
      <c r="C18" s="38"/>
      <c r="D18" s="38"/>
      <c r="E18" s="38"/>
      <c r="F18" s="20"/>
      <c r="G18" s="2"/>
      <c r="H18" s="2" t="s">
        <v>10</v>
      </c>
      <c r="I18" s="5">
        <v>44562</v>
      </c>
    </row>
    <row r="19" spans="2:9" ht="11.25" customHeight="1">
      <c r="B19" s="2"/>
      <c r="C19" s="2"/>
      <c r="D19" s="2"/>
      <c r="E19" s="2"/>
      <c r="F19" s="20"/>
      <c r="G19" s="2"/>
      <c r="H19" s="2"/>
      <c r="I19" s="4"/>
    </row>
    <row r="20" spans="2:9" ht="11.25" customHeight="1">
      <c r="B20" s="20"/>
      <c r="C20" s="20"/>
      <c r="D20" s="20"/>
      <c r="E20" s="2"/>
      <c r="F20" s="20"/>
      <c r="G20" s="2"/>
      <c r="H20" s="2"/>
      <c r="I20" s="4"/>
    </row>
    <row r="21" spans="2:9" ht="15.75">
      <c r="B21" s="41" t="s">
        <v>268</v>
      </c>
      <c r="C21" s="41"/>
      <c r="D21" s="41"/>
      <c r="E21" s="39" t="s">
        <v>264</v>
      </c>
      <c r="F21" s="85"/>
      <c r="G21" s="85"/>
      <c r="H21" s="2" t="s">
        <v>11</v>
      </c>
      <c r="I21" s="4">
        <v>41897396</v>
      </c>
    </row>
    <row r="22" spans="2:9" ht="15.75">
      <c r="B22" s="41"/>
      <c r="C22" s="41"/>
      <c r="D22" s="41"/>
      <c r="E22" s="85"/>
      <c r="F22" s="85"/>
      <c r="G22" s="85"/>
      <c r="H22" s="2"/>
      <c r="I22" s="4"/>
    </row>
    <row r="23" spans="2:9" ht="15.75">
      <c r="B23" s="41"/>
      <c r="C23" s="41"/>
      <c r="D23" s="41"/>
      <c r="E23" s="85"/>
      <c r="F23" s="85"/>
      <c r="G23" s="85"/>
      <c r="H23" s="2"/>
      <c r="I23" s="4"/>
    </row>
    <row r="24" spans="2:9" ht="16.5" customHeight="1">
      <c r="B24" s="41"/>
      <c r="C24" s="41"/>
      <c r="D24" s="41"/>
      <c r="E24" s="85"/>
      <c r="F24" s="85"/>
      <c r="G24" s="85"/>
      <c r="H24" s="6"/>
      <c r="I24" s="7"/>
    </row>
    <row r="25" spans="2:9" ht="15" customHeight="1">
      <c r="B25" s="40" t="s">
        <v>12</v>
      </c>
      <c r="C25" s="40"/>
      <c r="D25" s="40"/>
      <c r="E25" s="39" t="s">
        <v>13</v>
      </c>
      <c r="F25" s="39"/>
      <c r="G25" s="39"/>
      <c r="H25" s="8"/>
      <c r="I25" s="4"/>
    </row>
    <row r="26" spans="2:9" ht="21" customHeight="1">
      <c r="B26" s="40" t="s">
        <v>265</v>
      </c>
      <c r="C26" s="40"/>
      <c r="D26" s="40"/>
      <c r="E26" s="39" t="s">
        <v>266</v>
      </c>
      <c r="F26" s="85"/>
      <c r="G26" s="85"/>
      <c r="H26" s="8" t="s">
        <v>14</v>
      </c>
      <c r="I26" s="4">
        <v>383</v>
      </c>
    </row>
    <row r="27" spans="2:9" ht="15.75">
      <c r="B27" s="40" t="s">
        <v>15</v>
      </c>
      <c r="C27" s="40"/>
      <c r="D27" s="40"/>
      <c r="E27" s="39" t="s">
        <v>16</v>
      </c>
      <c r="F27" s="39"/>
      <c r="G27" s="39"/>
      <c r="H27" s="8"/>
      <c r="I27" s="2"/>
    </row>
    <row r="28" spans="2:9" ht="15.75">
      <c r="B28" s="40"/>
      <c r="C28" s="40"/>
      <c r="D28" s="40"/>
      <c r="E28" s="39"/>
      <c r="F28" s="39"/>
      <c r="G28" s="39"/>
      <c r="H28" s="8"/>
      <c r="I28" s="2"/>
    </row>
    <row r="29" spans="2:9" ht="18" customHeight="1">
      <c r="B29" s="40"/>
      <c r="C29" s="40"/>
      <c r="D29" s="40"/>
      <c r="E29" s="39"/>
      <c r="F29" s="39"/>
      <c r="G29" s="39"/>
      <c r="H29" s="8"/>
      <c r="I29" s="2"/>
    </row>
    <row r="30" spans="2:9" ht="15.75">
      <c r="B30" s="40" t="s">
        <v>17</v>
      </c>
      <c r="C30" s="40"/>
      <c r="D30" s="40"/>
      <c r="E30" s="39" t="s">
        <v>18</v>
      </c>
      <c r="F30" s="39"/>
      <c r="G30" s="39"/>
      <c r="H30" s="8"/>
      <c r="I30" s="2"/>
    </row>
    <row r="31" spans="2:9" ht="32.25" customHeight="1">
      <c r="B31" s="40"/>
      <c r="C31" s="40"/>
      <c r="D31" s="40"/>
      <c r="E31" s="39"/>
      <c r="F31" s="39"/>
      <c r="G31" s="39"/>
      <c r="H31" s="8"/>
      <c r="I31" s="2"/>
    </row>
    <row r="32" spans="2:9" ht="10.5" customHeight="1">
      <c r="B32" s="40"/>
      <c r="C32" s="40"/>
      <c r="D32" s="40"/>
      <c r="E32" s="8"/>
      <c r="F32" s="8"/>
      <c r="G32" s="8"/>
      <c r="H32" s="8"/>
      <c r="I32" s="2"/>
    </row>
    <row r="33" spans="2:9" ht="2.25" customHeight="1">
      <c r="B33" s="40"/>
      <c r="C33" s="40"/>
      <c r="D33" s="40"/>
      <c r="E33" s="8"/>
      <c r="F33" s="8"/>
      <c r="G33" s="8"/>
      <c r="H33" s="8"/>
      <c r="I33" s="2"/>
    </row>
    <row r="34" spans="2:9" ht="15" customHeight="1">
      <c r="B34" s="40" t="s">
        <v>19</v>
      </c>
      <c r="C34" s="40"/>
      <c r="D34" s="40"/>
      <c r="E34" s="40"/>
      <c r="F34" s="40"/>
      <c r="G34" s="40"/>
      <c r="H34" s="40"/>
      <c r="I34" s="49"/>
    </row>
    <row r="35" spans="2:9" ht="4.5" customHeight="1">
      <c r="B35" s="28"/>
      <c r="C35" s="28"/>
      <c r="D35" s="28"/>
      <c r="E35" s="2"/>
      <c r="F35" s="28"/>
      <c r="G35" s="2"/>
      <c r="H35" s="2"/>
      <c r="I35" s="2"/>
    </row>
    <row r="36" ht="15.75">
      <c r="A36" s="26" t="s">
        <v>20</v>
      </c>
    </row>
    <row r="37" ht="14.25" customHeight="1">
      <c r="A37" s="26"/>
    </row>
    <row r="38" spans="1:11" ht="36" customHeight="1">
      <c r="A38" s="43" t="s">
        <v>269</v>
      </c>
      <c r="B38" s="43"/>
      <c r="C38" s="43"/>
      <c r="D38" s="43"/>
      <c r="E38" s="43"/>
      <c r="F38" s="43"/>
      <c r="G38" s="43"/>
      <c r="H38" s="43"/>
      <c r="I38" s="43"/>
      <c r="J38" s="30"/>
      <c r="K38" s="30"/>
    </row>
    <row r="39" spans="1:11" ht="50.25" customHeight="1">
      <c r="A39" s="50" t="s">
        <v>260</v>
      </c>
      <c r="B39" s="50"/>
      <c r="C39" s="50"/>
      <c r="D39" s="50"/>
      <c r="E39" s="50"/>
      <c r="F39" s="50"/>
      <c r="G39" s="50"/>
      <c r="H39" s="50"/>
      <c r="I39" s="50"/>
      <c r="J39" s="30"/>
      <c r="K39" s="30"/>
    </row>
    <row r="40" spans="1:9" ht="48" customHeight="1">
      <c r="A40" s="51" t="s">
        <v>244</v>
      </c>
      <c r="B40" s="51"/>
      <c r="C40" s="51"/>
      <c r="D40" s="51"/>
      <c r="E40" s="51"/>
      <c r="F40" s="51"/>
      <c r="G40" s="51"/>
      <c r="H40" s="51"/>
      <c r="I40" s="51"/>
    </row>
    <row r="41" spans="1:9" ht="15.75" hidden="1">
      <c r="A41" s="52"/>
      <c r="B41" s="52"/>
      <c r="C41" s="52"/>
      <c r="D41" s="52"/>
      <c r="E41" s="52"/>
      <c r="F41" s="52"/>
      <c r="G41" s="52"/>
      <c r="H41" s="52"/>
      <c r="I41" s="52"/>
    </row>
    <row r="42" spans="1:9" ht="15.75">
      <c r="A42" s="52" t="s">
        <v>245</v>
      </c>
      <c r="B42" s="52"/>
      <c r="C42" s="52"/>
      <c r="D42" s="52"/>
      <c r="E42" s="52"/>
      <c r="F42" s="52"/>
      <c r="G42" s="52"/>
      <c r="H42" s="52"/>
      <c r="I42" s="52"/>
    </row>
    <row r="43" spans="1:9" ht="15.75">
      <c r="A43" s="52" t="s">
        <v>246</v>
      </c>
      <c r="B43" s="52"/>
      <c r="C43" s="52"/>
      <c r="D43" s="52"/>
      <c r="E43" s="52"/>
      <c r="F43" s="52"/>
      <c r="G43" s="52"/>
      <c r="H43" s="52"/>
      <c r="I43" s="52"/>
    </row>
    <row r="44" ht="15" customHeight="1">
      <c r="A44" s="26"/>
    </row>
    <row r="45" ht="15" customHeight="1">
      <c r="A45" s="26" t="s">
        <v>21</v>
      </c>
    </row>
    <row r="46" ht="15" customHeight="1">
      <c r="A46" s="26"/>
    </row>
    <row r="47" spans="1:9" ht="15" customHeight="1">
      <c r="A47" s="43" t="s">
        <v>22</v>
      </c>
      <c r="B47" s="43"/>
      <c r="C47" s="43"/>
      <c r="D47" s="43"/>
      <c r="E47" s="43"/>
      <c r="F47" s="43"/>
      <c r="G47" s="43"/>
      <c r="H47" s="43"/>
      <c r="I47" s="43"/>
    </row>
    <row r="48" spans="1:9" ht="21.75" customHeight="1">
      <c r="A48" s="43" t="s">
        <v>261</v>
      </c>
      <c r="B48" s="43"/>
      <c r="C48" s="43"/>
      <c r="D48" s="43"/>
      <c r="E48" s="43"/>
      <c r="F48" s="43"/>
      <c r="G48" s="43"/>
      <c r="H48" s="43"/>
      <c r="I48" s="43"/>
    </row>
    <row r="49" spans="1:10" ht="15" customHeight="1">
      <c r="A49" s="46" t="s">
        <v>23</v>
      </c>
      <c r="B49" s="46"/>
      <c r="C49" s="46"/>
      <c r="D49" s="46"/>
      <c r="E49" s="46"/>
      <c r="F49" s="46"/>
      <c r="G49" s="46"/>
      <c r="H49" s="46"/>
      <c r="I49" s="46"/>
      <c r="J49" s="20"/>
    </row>
    <row r="50" ht="15" customHeight="1">
      <c r="A50" s="32"/>
    </row>
    <row r="51" ht="15" customHeight="1">
      <c r="A51" s="26" t="s">
        <v>24</v>
      </c>
    </row>
    <row r="52" spans="1:9" ht="15" customHeight="1">
      <c r="A52" s="47" t="s">
        <v>25</v>
      </c>
      <c r="B52" s="47"/>
      <c r="C52" s="47"/>
      <c r="D52" s="47"/>
      <c r="E52" s="47"/>
      <c r="F52" s="47"/>
      <c r="G52" s="47"/>
      <c r="H52" s="47"/>
      <c r="I52" s="47"/>
    </row>
    <row r="53" spans="1:9" ht="36" customHeight="1">
      <c r="A53" s="50" t="s">
        <v>26</v>
      </c>
      <c r="B53" s="50"/>
      <c r="C53" s="50"/>
      <c r="D53" s="50"/>
      <c r="E53" s="50"/>
      <c r="F53" s="50"/>
      <c r="G53" s="50"/>
      <c r="H53" s="50"/>
      <c r="I53" s="50"/>
    </row>
    <row r="54" spans="1:10" ht="59.25" customHeight="1">
      <c r="A54" s="57" t="s">
        <v>257</v>
      </c>
      <c r="B54" s="57"/>
      <c r="C54" s="57"/>
      <c r="D54" s="57"/>
      <c r="E54" s="57"/>
      <c r="F54" s="57"/>
      <c r="G54" s="57"/>
      <c r="H54" s="57"/>
      <c r="I54" s="57"/>
      <c r="J54" s="20"/>
    </row>
    <row r="55" spans="1:9" ht="139.5" customHeight="1">
      <c r="A55" s="58" t="s">
        <v>258</v>
      </c>
      <c r="B55" s="58"/>
      <c r="C55" s="58"/>
      <c r="D55" s="58"/>
      <c r="E55" s="58"/>
      <c r="F55" s="58"/>
      <c r="G55" s="58"/>
      <c r="H55" s="58"/>
      <c r="I55" s="58"/>
    </row>
    <row r="56" spans="1:9" ht="15" customHeight="1">
      <c r="A56" s="33"/>
      <c r="B56" s="33"/>
      <c r="C56" s="33"/>
      <c r="D56" s="33"/>
      <c r="E56" s="33"/>
      <c r="F56" s="33"/>
      <c r="G56" s="19"/>
      <c r="H56" s="19"/>
      <c r="I56" s="19"/>
    </row>
    <row r="57" ht="15" customHeight="1">
      <c r="A57" s="26" t="s">
        <v>27</v>
      </c>
    </row>
    <row r="58" ht="15" customHeight="1">
      <c r="A58" s="26" t="s">
        <v>247</v>
      </c>
    </row>
    <row r="59" ht="15" customHeight="1">
      <c r="A59" s="26" t="s">
        <v>248</v>
      </c>
    </row>
    <row r="60" ht="15" customHeight="1">
      <c r="A60" s="26"/>
    </row>
    <row r="61" ht="15" customHeight="1">
      <c r="A61" s="26" t="s">
        <v>28</v>
      </c>
    </row>
    <row r="62" ht="15" customHeight="1">
      <c r="A62" s="26" t="s">
        <v>249</v>
      </c>
    </row>
    <row r="63" ht="15" customHeight="1">
      <c r="A63" s="26"/>
    </row>
    <row r="64" ht="15" customHeight="1">
      <c r="A64" s="26" t="s">
        <v>29</v>
      </c>
    </row>
    <row r="65" ht="15" customHeight="1">
      <c r="A65" s="26" t="s">
        <v>30</v>
      </c>
    </row>
    <row r="66" ht="15" customHeight="1">
      <c r="A66" s="26"/>
    </row>
    <row r="67" ht="15" customHeight="1">
      <c r="A67" s="26" t="s">
        <v>31</v>
      </c>
    </row>
    <row r="68" spans="1:3" ht="15" customHeight="1">
      <c r="A68" s="26" t="s">
        <v>250</v>
      </c>
      <c r="C68" s="26" t="s">
        <v>32</v>
      </c>
    </row>
    <row r="69" spans="1:3" ht="15" customHeight="1">
      <c r="A69" s="26" t="s">
        <v>251</v>
      </c>
      <c r="C69" s="26" t="s">
        <v>33</v>
      </c>
    </row>
    <row r="70" ht="15" customHeight="1">
      <c r="A70" s="26"/>
    </row>
    <row r="71" ht="15" customHeight="1">
      <c r="A71" s="26" t="s">
        <v>34</v>
      </c>
    </row>
    <row r="72" ht="15" customHeight="1">
      <c r="A72" s="26" t="s">
        <v>252</v>
      </c>
    </row>
    <row r="73" ht="15" customHeight="1" hidden="1">
      <c r="A73" s="26"/>
    </row>
    <row r="74" spans="2:9" ht="15" customHeight="1">
      <c r="B74" s="28"/>
      <c r="C74" s="28"/>
      <c r="D74" s="28"/>
      <c r="E74" s="28"/>
      <c r="F74" s="28"/>
      <c r="G74" s="2"/>
      <c r="H74" s="2"/>
      <c r="I74" s="2"/>
    </row>
    <row r="75" spans="2:9" ht="15" customHeight="1">
      <c r="B75" s="39" t="s">
        <v>35</v>
      </c>
      <c r="C75" s="39"/>
      <c r="D75" s="39"/>
      <c r="E75" s="39"/>
      <c r="F75" s="39"/>
      <c r="G75" s="39"/>
      <c r="H75" s="39"/>
      <c r="I75" s="49"/>
    </row>
    <row r="76" spans="2:9" ht="15" customHeight="1">
      <c r="B76" s="28"/>
      <c r="C76" s="28"/>
      <c r="D76" s="28"/>
      <c r="E76" s="2"/>
      <c r="F76" s="28"/>
      <c r="G76" s="2"/>
      <c r="H76" s="2"/>
      <c r="I76" s="2"/>
    </row>
    <row r="77" spans="1:9" s="20" customFormat="1" ht="47.25">
      <c r="A77" s="9" t="s">
        <v>36</v>
      </c>
      <c r="B77" s="59" t="s">
        <v>37</v>
      </c>
      <c r="C77" s="59"/>
      <c r="D77" s="59"/>
      <c r="E77" s="59"/>
      <c r="F77" s="59"/>
      <c r="G77" s="10" t="s">
        <v>38</v>
      </c>
      <c r="H77" s="10" t="s">
        <v>39</v>
      </c>
      <c r="I77" s="10" t="s">
        <v>40</v>
      </c>
    </row>
    <row r="78" spans="1:9" s="20" customFormat="1" ht="15.75">
      <c r="A78" s="9" t="s">
        <v>41</v>
      </c>
      <c r="B78" s="59">
        <v>2</v>
      </c>
      <c r="C78" s="59"/>
      <c r="D78" s="59"/>
      <c r="E78" s="59"/>
      <c r="F78" s="59"/>
      <c r="G78" s="10">
        <v>3</v>
      </c>
      <c r="H78" s="10">
        <v>4</v>
      </c>
      <c r="I78" s="10">
        <v>5</v>
      </c>
    </row>
    <row r="79" spans="1:9" s="20" customFormat="1" ht="33.75" customHeight="1">
      <c r="A79" s="9">
        <v>1</v>
      </c>
      <c r="B79" s="53" t="s">
        <v>42</v>
      </c>
      <c r="C79" s="53"/>
      <c r="D79" s="53"/>
      <c r="E79" s="53"/>
      <c r="F79" s="53"/>
      <c r="G79" s="11">
        <v>26919977.49</v>
      </c>
      <c r="H79" s="11">
        <v>26399861.8</v>
      </c>
      <c r="I79" s="11">
        <f>H79/G79*100</f>
        <v>98.06791929824902</v>
      </c>
    </row>
    <row r="80" spans="1:9" s="20" customFormat="1" ht="71.25" customHeight="1">
      <c r="A80" s="9">
        <v>2</v>
      </c>
      <c r="B80" s="53" t="s">
        <v>43</v>
      </c>
      <c r="C80" s="53"/>
      <c r="D80" s="53"/>
      <c r="E80" s="53"/>
      <c r="F80" s="53"/>
      <c r="G80" s="11"/>
      <c r="H80" s="11"/>
      <c r="I80" s="11"/>
    </row>
    <row r="81" spans="1:9" s="20" customFormat="1" ht="15.75">
      <c r="A81" s="9">
        <v>3</v>
      </c>
      <c r="B81" s="53" t="s">
        <v>44</v>
      </c>
      <c r="C81" s="53"/>
      <c r="D81" s="53"/>
      <c r="E81" s="53"/>
      <c r="F81" s="53"/>
      <c r="G81" s="11">
        <f>G83+G84+G97</f>
        <v>146045994.12</v>
      </c>
      <c r="H81" s="11">
        <f>H83+H84+H97</f>
        <v>153098945.69</v>
      </c>
      <c r="I81" s="11">
        <f>H81/G81*100</f>
        <v>104.8292673910692</v>
      </c>
    </row>
    <row r="82" spans="1:9" s="20" customFormat="1" ht="15.75">
      <c r="A82" s="9"/>
      <c r="B82" s="53" t="s">
        <v>45</v>
      </c>
      <c r="C82" s="53"/>
      <c r="D82" s="53"/>
      <c r="E82" s="53"/>
      <c r="F82" s="53"/>
      <c r="G82" s="11"/>
      <c r="H82" s="11"/>
      <c r="I82" s="11"/>
    </row>
    <row r="83" spans="1:9" s="20" customFormat="1" ht="39.75" customHeight="1">
      <c r="A83" s="9" t="s">
        <v>46</v>
      </c>
      <c r="B83" s="53" t="s">
        <v>47</v>
      </c>
      <c r="C83" s="53"/>
      <c r="D83" s="53"/>
      <c r="E83" s="53"/>
      <c r="F83" s="53"/>
      <c r="G83" s="11">
        <v>145963489</v>
      </c>
      <c r="H83" s="11">
        <f>153003065.66+35789.4</f>
        <v>153038855.06</v>
      </c>
      <c r="I83" s="11">
        <f>H83/G83*100</f>
        <v>104.84735334053299</v>
      </c>
    </row>
    <row r="84" spans="1:9" s="20" customFormat="1" ht="35.25" customHeight="1">
      <c r="A84" s="9" t="s">
        <v>48</v>
      </c>
      <c r="B84" s="53" t="s">
        <v>49</v>
      </c>
      <c r="C84" s="53"/>
      <c r="D84" s="53"/>
      <c r="E84" s="53"/>
      <c r="F84" s="53"/>
      <c r="G84" s="11">
        <f>SUM(G86:G95)</f>
        <v>0</v>
      </c>
      <c r="H84" s="11">
        <f>SUM(H86:H95)</f>
        <v>0</v>
      </c>
      <c r="I84" s="11">
        <v>0</v>
      </c>
    </row>
    <row r="85" spans="1:9" s="20" customFormat="1" ht="15.75">
      <c r="A85" s="9"/>
      <c r="B85" s="53" t="s">
        <v>50</v>
      </c>
      <c r="C85" s="53"/>
      <c r="D85" s="53"/>
      <c r="E85" s="53"/>
      <c r="F85" s="53"/>
      <c r="G85" s="11"/>
      <c r="H85" s="11"/>
      <c r="I85" s="11"/>
    </row>
    <row r="86" spans="1:9" s="20" customFormat="1" ht="15.75">
      <c r="A86" s="9" t="s">
        <v>51</v>
      </c>
      <c r="B86" s="53" t="s">
        <v>52</v>
      </c>
      <c r="C86" s="53"/>
      <c r="D86" s="53"/>
      <c r="E86" s="53"/>
      <c r="F86" s="53"/>
      <c r="G86" s="11"/>
      <c r="H86" s="11"/>
      <c r="I86" s="11"/>
    </row>
    <row r="87" spans="1:9" s="20" customFormat="1" ht="15.75">
      <c r="A87" s="9" t="s">
        <v>53</v>
      </c>
      <c r="B87" s="53" t="s">
        <v>54</v>
      </c>
      <c r="C87" s="53"/>
      <c r="D87" s="53"/>
      <c r="E87" s="53"/>
      <c r="F87" s="53"/>
      <c r="G87" s="11"/>
      <c r="H87" s="11"/>
      <c r="I87" s="11"/>
    </row>
    <row r="88" spans="1:9" s="20" customFormat="1" ht="15.75">
      <c r="A88" s="9" t="s">
        <v>55</v>
      </c>
      <c r="B88" s="53" t="s">
        <v>56</v>
      </c>
      <c r="C88" s="53"/>
      <c r="D88" s="53"/>
      <c r="E88" s="53"/>
      <c r="F88" s="53"/>
      <c r="G88" s="11"/>
      <c r="H88" s="11"/>
      <c r="I88" s="11"/>
    </row>
    <row r="89" spans="1:9" s="20" customFormat="1" ht="31.5" customHeight="1">
      <c r="A89" s="9" t="s">
        <v>57</v>
      </c>
      <c r="B89" s="53" t="s">
        <v>58</v>
      </c>
      <c r="C89" s="53"/>
      <c r="D89" s="53"/>
      <c r="E89" s="53"/>
      <c r="F89" s="53"/>
      <c r="G89" s="11"/>
      <c r="H89" s="11"/>
      <c r="I89" s="11"/>
    </row>
    <row r="90" spans="1:9" s="20" customFormat="1" ht="15.75">
      <c r="A90" s="9" t="s">
        <v>59</v>
      </c>
      <c r="B90" s="53" t="s">
        <v>60</v>
      </c>
      <c r="C90" s="53"/>
      <c r="D90" s="53"/>
      <c r="E90" s="53"/>
      <c r="F90" s="53"/>
      <c r="G90" s="11"/>
      <c r="H90" s="11"/>
      <c r="I90" s="11"/>
    </row>
    <row r="91" spans="1:9" s="20" customFormat="1" ht="34.5" customHeight="1">
      <c r="A91" s="9" t="s">
        <v>61</v>
      </c>
      <c r="B91" s="53" t="s">
        <v>62</v>
      </c>
      <c r="C91" s="53"/>
      <c r="D91" s="53"/>
      <c r="E91" s="53"/>
      <c r="F91" s="53"/>
      <c r="G91" s="11"/>
      <c r="H91" s="11"/>
      <c r="I91" s="11"/>
    </row>
    <row r="92" spans="1:9" s="20" customFormat="1" ht="36" customHeight="1">
      <c r="A92" s="9" t="s">
        <v>63</v>
      </c>
      <c r="B92" s="53" t="s">
        <v>64</v>
      </c>
      <c r="C92" s="53"/>
      <c r="D92" s="53"/>
      <c r="E92" s="53"/>
      <c r="F92" s="53"/>
      <c r="G92" s="11"/>
      <c r="H92" s="11"/>
      <c r="I92" s="11"/>
    </row>
    <row r="93" spans="1:9" s="20" customFormat="1" ht="30.75" customHeight="1">
      <c r="A93" s="9" t="s">
        <v>65</v>
      </c>
      <c r="B93" s="53" t="s">
        <v>66</v>
      </c>
      <c r="C93" s="53"/>
      <c r="D93" s="53"/>
      <c r="E93" s="53"/>
      <c r="F93" s="53"/>
      <c r="G93" s="11"/>
      <c r="H93" s="11"/>
      <c r="I93" s="11"/>
    </row>
    <row r="94" spans="1:9" s="20" customFormat="1" ht="32.25" customHeight="1">
      <c r="A94" s="9" t="s">
        <v>67</v>
      </c>
      <c r="B94" s="53" t="s">
        <v>68</v>
      </c>
      <c r="C94" s="53"/>
      <c r="D94" s="53"/>
      <c r="E94" s="53"/>
      <c r="F94" s="53"/>
      <c r="G94" s="11"/>
      <c r="H94" s="11"/>
      <c r="I94" s="11"/>
    </row>
    <row r="95" spans="1:9" s="20" customFormat="1" ht="18.75" customHeight="1">
      <c r="A95" s="9" t="s">
        <v>69</v>
      </c>
      <c r="B95" s="53" t="s">
        <v>70</v>
      </c>
      <c r="C95" s="53"/>
      <c r="D95" s="53"/>
      <c r="E95" s="53"/>
      <c r="F95" s="53"/>
      <c r="G95" s="11"/>
      <c r="H95" s="11"/>
      <c r="I95" s="11"/>
    </row>
    <row r="96" spans="1:9" s="20" customFormat="1" ht="18.75" customHeight="1">
      <c r="A96" s="9" t="s">
        <v>71</v>
      </c>
      <c r="B96" s="53" t="s">
        <v>70</v>
      </c>
      <c r="C96" s="53"/>
      <c r="D96" s="53"/>
      <c r="E96" s="53"/>
      <c r="F96" s="53"/>
      <c r="G96" s="11"/>
      <c r="H96" s="11"/>
      <c r="I96" s="11"/>
    </row>
    <row r="97" spans="1:9" s="20" customFormat="1" ht="45.75" customHeight="1">
      <c r="A97" s="9" t="s">
        <v>72</v>
      </c>
      <c r="B97" s="54" t="s">
        <v>73</v>
      </c>
      <c r="C97" s="55"/>
      <c r="D97" s="55"/>
      <c r="E97" s="55"/>
      <c r="F97" s="56"/>
      <c r="G97" s="11">
        <f>SUM(G99:G109)</f>
        <v>82505.12</v>
      </c>
      <c r="H97" s="11">
        <f>SUM(H99:H109)</f>
        <v>60090.630000000005</v>
      </c>
      <c r="I97" s="11">
        <f>H97/G97*100</f>
        <v>72.83260723698119</v>
      </c>
    </row>
    <row r="98" spans="1:9" s="20" customFormat="1" ht="15.75">
      <c r="A98" s="9"/>
      <c r="B98" s="53" t="s">
        <v>50</v>
      </c>
      <c r="C98" s="53"/>
      <c r="D98" s="53"/>
      <c r="E98" s="53"/>
      <c r="F98" s="53"/>
      <c r="G98" s="11"/>
      <c r="H98" s="11"/>
      <c r="I98" s="11"/>
    </row>
    <row r="99" spans="1:9" s="20" customFormat="1" ht="15.75">
      <c r="A99" s="9" t="s">
        <v>74</v>
      </c>
      <c r="B99" s="53" t="s">
        <v>52</v>
      </c>
      <c r="C99" s="53"/>
      <c r="D99" s="53"/>
      <c r="E99" s="53"/>
      <c r="F99" s="53"/>
      <c r="G99" s="11"/>
      <c r="H99" s="11"/>
      <c r="I99" s="11"/>
    </row>
    <row r="100" spans="1:9" s="20" customFormat="1" ht="15.75">
      <c r="A100" s="9" t="s">
        <v>75</v>
      </c>
      <c r="B100" s="60" t="s">
        <v>54</v>
      </c>
      <c r="C100" s="60"/>
      <c r="D100" s="60"/>
      <c r="E100" s="60"/>
      <c r="F100" s="60"/>
      <c r="G100" s="11"/>
      <c r="H100" s="11"/>
      <c r="I100" s="11"/>
    </row>
    <row r="101" spans="1:9" s="20" customFormat="1" ht="15.75">
      <c r="A101" s="9" t="s">
        <v>76</v>
      </c>
      <c r="B101" s="53" t="s">
        <v>56</v>
      </c>
      <c r="C101" s="53"/>
      <c r="D101" s="53"/>
      <c r="E101" s="53"/>
      <c r="F101" s="53"/>
      <c r="G101" s="11"/>
      <c r="H101" s="11"/>
      <c r="I101" s="11"/>
    </row>
    <row r="102" spans="1:9" s="20" customFormat="1" ht="15.75">
      <c r="A102" s="9" t="s">
        <v>77</v>
      </c>
      <c r="B102" s="53" t="s">
        <v>78</v>
      </c>
      <c r="C102" s="53"/>
      <c r="D102" s="53"/>
      <c r="E102" s="53"/>
      <c r="F102" s="53"/>
      <c r="G102" s="11"/>
      <c r="H102" s="11"/>
      <c r="I102" s="11"/>
    </row>
    <row r="103" spans="1:9" s="20" customFormat="1" ht="15.75">
      <c r="A103" s="9" t="s">
        <v>79</v>
      </c>
      <c r="B103" s="53" t="s">
        <v>60</v>
      </c>
      <c r="C103" s="53"/>
      <c r="D103" s="53"/>
      <c r="E103" s="53"/>
      <c r="F103" s="53"/>
      <c r="G103" s="11"/>
      <c r="H103" s="11"/>
      <c r="I103" s="11"/>
    </row>
    <row r="104" spans="1:9" s="20" customFormat="1" ht="30" customHeight="1">
      <c r="A104" s="9" t="s">
        <v>80</v>
      </c>
      <c r="B104" s="53" t="s">
        <v>81</v>
      </c>
      <c r="C104" s="53"/>
      <c r="D104" s="53"/>
      <c r="E104" s="53"/>
      <c r="F104" s="53"/>
      <c r="G104" s="11">
        <v>0</v>
      </c>
      <c r="H104" s="11">
        <v>14494.23</v>
      </c>
      <c r="I104" s="11">
        <v>0</v>
      </c>
    </row>
    <row r="105" spans="1:9" s="20" customFormat="1" ht="30" customHeight="1">
      <c r="A105" s="9" t="s">
        <v>82</v>
      </c>
      <c r="B105" s="53" t="s">
        <v>83</v>
      </c>
      <c r="C105" s="53"/>
      <c r="D105" s="53"/>
      <c r="E105" s="53"/>
      <c r="F105" s="53"/>
      <c r="G105" s="11"/>
      <c r="H105" s="11"/>
      <c r="I105" s="11"/>
    </row>
    <row r="106" spans="1:9" s="20" customFormat="1" ht="30" customHeight="1">
      <c r="A106" s="9" t="s">
        <v>84</v>
      </c>
      <c r="B106" s="53" t="s">
        <v>85</v>
      </c>
      <c r="C106" s="53"/>
      <c r="D106" s="53"/>
      <c r="E106" s="53"/>
      <c r="F106" s="53"/>
      <c r="G106" s="11"/>
      <c r="H106" s="11"/>
      <c r="I106" s="11"/>
    </row>
    <row r="107" spans="1:9" s="20" customFormat="1" ht="30.75" customHeight="1">
      <c r="A107" s="9" t="s">
        <v>86</v>
      </c>
      <c r="B107" s="53" t="s">
        <v>68</v>
      </c>
      <c r="C107" s="53"/>
      <c r="D107" s="53"/>
      <c r="E107" s="53"/>
      <c r="F107" s="53"/>
      <c r="G107" s="11"/>
      <c r="H107" s="11"/>
      <c r="I107" s="11"/>
    </row>
    <row r="108" spans="1:9" s="20" customFormat="1" ht="19.5" customHeight="1">
      <c r="A108" s="9" t="s">
        <v>87</v>
      </c>
      <c r="B108" s="53" t="s">
        <v>88</v>
      </c>
      <c r="C108" s="53"/>
      <c r="D108" s="53"/>
      <c r="E108" s="53"/>
      <c r="F108" s="53"/>
      <c r="G108" s="11"/>
      <c r="H108" s="11"/>
      <c r="I108" s="11"/>
    </row>
    <row r="109" spans="1:9" s="20" customFormat="1" ht="34.5" customHeight="1">
      <c r="A109" s="9" t="s">
        <v>89</v>
      </c>
      <c r="B109" s="53" t="s">
        <v>90</v>
      </c>
      <c r="C109" s="53"/>
      <c r="D109" s="53"/>
      <c r="E109" s="53"/>
      <c r="F109" s="53"/>
      <c r="G109" s="11">
        <v>82505.12</v>
      </c>
      <c r="H109" s="11">
        <v>45596.4</v>
      </c>
      <c r="I109" s="11">
        <f>H109/G109*100</f>
        <v>55.264933861074326</v>
      </c>
    </row>
    <row r="110" spans="1:9" s="20" customFormat="1" ht="15.75">
      <c r="A110" s="9" t="s">
        <v>91</v>
      </c>
      <c r="B110" s="53" t="s">
        <v>92</v>
      </c>
      <c r="C110" s="53"/>
      <c r="D110" s="53"/>
      <c r="E110" s="53"/>
      <c r="F110" s="53"/>
      <c r="G110" s="11">
        <f>G113+G133</f>
        <v>92825.58</v>
      </c>
      <c r="H110" s="11">
        <f>H113+H133</f>
        <v>508338.11</v>
      </c>
      <c r="I110" s="11">
        <f>H110/G110*100</f>
        <v>547.6271842308984</v>
      </c>
    </row>
    <row r="111" spans="1:9" s="20" customFormat="1" ht="15.75">
      <c r="A111" s="9"/>
      <c r="B111" s="53" t="s">
        <v>45</v>
      </c>
      <c r="C111" s="53"/>
      <c r="D111" s="53"/>
      <c r="E111" s="53"/>
      <c r="F111" s="53"/>
      <c r="G111" s="11"/>
      <c r="H111" s="11"/>
      <c r="I111" s="11"/>
    </row>
    <row r="112" spans="1:9" s="20" customFormat="1" ht="15.75">
      <c r="A112" s="9" t="s">
        <v>93</v>
      </c>
      <c r="B112" s="53" t="s">
        <v>94</v>
      </c>
      <c r="C112" s="53"/>
      <c r="D112" s="53"/>
      <c r="E112" s="53"/>
      <c r="F112" s="53"/>
      <c r="G112" s="11"/>
      <c r="H112" s="11"/>
      <c r="I112" s="11"/>
    </row>
    <row r="113" spans="1:9" s="20" customFormat="1" ht="51" customHeight="1">
      <c r="A113" s="9" t="s">
        <v>95</v>
      </c>
      <c r="B113" s="53" t="s">
        <v>96</v>
      </c>
      <c r="C113" s="53"/>
      <c r="D113" s="53"/>
      <c r="E113" s="53"/>
      <c r="F113" s="53"/>
      <c r="G113" s="11">
        <f>G116+G121+G122+G123+G124+G125+G126+G127+G128+G129+G130+G131+G132</f>
        <v>92100.06</v>
      </c>
      <c r="H113" s="11">
        <f>H116+H121+H122+H123+H124+H125+H126+H127+H128+H129+H130+H131+H132</f>
        <v>508338.11</v>
      </c>
      <c r="I113" s="11">
        <v>0</v>
      </c>
    </row>
    <row r="114" spans="1:9" s="20" customFormat="1" ht="15.75">
      <c r="A114" s="9"/>
      <c r="B114" s="53" t="s">
        <v>50</v>
      </c>
      <c r="C114" s="53"/>
      <c r="D114" s="53"/>
      <c r="E114" s="53"/>
      <c r="F114" s="53"/>
      <c r="G114" s="11"/>
      <c r="H114" s="11"/>
      <c r="I114" s="11"/>
    </row>
    <row r="115" spans="1:9" s="20" customFormat="1" ht="15.75" hidden="1">
      <c r="A115" s="13" t="s">
        <v>41</v>
      </c>
      <c r="B115" s="61">
        <v>2</v>
      </c>
      <c r="C115" s="62"/>
      <c r="D115" s="62"/>
      <c r="E115" s="62"/>
      <c r="F115" s="63"/>
      <c r="G115" s="11">
        <v>4</v>
      </c>
      <c r="H115" s="11">
        <v>4</v>
      </c>
      <c r="I115" s="11">
        <v>5</v>
      </c>
    </row>
    <row r="116" spans="1:9" s="20" customFormat="1" ht="31.5" customHeight="1">
      <c r="A116" s="9" t="s">
        <v>97</v>
      </c>
      <c r="B116" s="64" t="s">
        <v>98</v>
      </c>
      <c r="C116" s="65"/>
      <c r="D116" s="65"/>
      <c r="E116" s="65"/>
      <c r="F116" s="66"/>
      <c r="G116" s="11">
        <f>G117+G118+G119</f>
        <v>55.32</v>
      </c>
      <c r="H116" s="11">
        <f>H117+H118+H119</f>
        <v>0</v>
      </c>
      <c r="I116" s="11">
        <v>0</v>
      </c>
    </row>
    <row r="117" spans="1:9" s="20" customFormat="1" ht="15.75">
      <c r="A117" s="9"/>
      <c r="B117" s="64" t="s">
        <v>99</v>
      </c>
      <c r="C117" s="65"/>
      <c r="D117" s="65"/>
      <c r="E117" s="65"/>
      <c r="F117" s="66"/>
      <c r="G117" s="11"/>
      <c r="H117" s="11"/>
      <c r="I117" s="11"/>
    </row>
    <row r="118" spans="1:9" s="20" customFormat="1" ht="15.75">
      <c r="A118" s="9"/>
      <c r="B118" s="64" t="s">
        <v>100</v>
      </c>
      <c r="C118" s="65"/>
      <c r="D118" s="65"/>
      <c r="E118" s="65"/>
      <c r="F118" s="66"/>
      <c r="G118" s="11"/>
      <c r="H118" s="11"/>
      <c r="I118" s="11"/>
    </row>
    <row r="119" spans="1:9" s="20" customFormat="1" ht="15.75">
      <c r="A119" s="9"/>
      <c r="B119" s="64" t="s">
        <v>101</v>
      </c>
      <c r="C119" s="65"/>
      <c r="D119" s="65"/>
      <c r="E119" s="65"/>
      <c r="F119" s="66"/>
      <c r="G119" s="11">
        <f>G120</f>
        <v>55.32</v>
      </c>
      <c r="H119" s="11">
        <f>H120</f>
        <v>0</v>
      </c>
      <c r="I119" s="11">
        <v>0</v>
      </c>
    </row>
    <row r="120" spans="2:9" s="20" customFormat="1" ht="15.75">
      <c r="B120" s="53" t="s">
        <v>242</v>
      </c>
      <c r="C120" s="53"/>
      <c r="D120" s="53"/>
      <c r="E120" s="53"/>
      <c r="F120" s="53"/>
      <c r="G120" s="11">
        <v>55.32</v>
      </c>
      <c r="H120" s="11">
        <v>0</v>
      </c>
      <c r="I120" s="11">
        <v>0</v>
      </c>
    </row>
    <row r="121" spans="1:9" s="20" customFormat="1" ht="15.75">
      <c r="A121" s="9" t="s">
        <v>102</v>
      </c>
      <c r="B121" s="53" t="s">
        <v>103</v>
      </c>
      <c r="C121" s="53"/>
      <c r="D121" s="53"/>
      <c r="E121" s="53"/>
      <c r="F121" s="53"/>
      <c r="G121" s="11">
        <v>1288.51</v>
      </c>
      <c r="H121" s="11">
        <v>1129.36</v>
      </c>
      <c r="I121" s="11">
        <f>H121/G121*100</f>
        <v>87.64852426446049</v>
      </c>
    </row>
    <row r="122" spans="1:9" s="20" customFormat="1" ht="15.75">
      <c r="A122" s="9" t="s">
        <v>104</v>
      </c>
      <c r="B122" s="53" t="s">
        <v>105</v>
      </c>
      <c r="C122" s="53"/>
      <c r="D122" s="53"/>
      <c r="E122" s="53"/>
      <c r="F122" s="53"/>
      <c r="G122" s="11"/>
      <c r="H122" s="11"/>
      <c r="I122" s="11"/>
    </row>
    <row r="123" spans="1:9" s="20" customFormat="1" ht="15.75">
      <c r="A123" s="9" t="s">
        <v>106</v>
      </c>
      <c r="B123" s="53" t="s">
        <v>107</v>
      </c>
      <c r="C123" s="53"/>
      <c r="D123" s="53"/>
      <c r="E123" s="53"/>
      <c r="F123" s="53"/>
      <c r="G123" s="11"/>
      <c r="H123" s="11"/>
      <c r="I123" s="11"/>
    </row>
    <row r="124" spans="1:9" s="20" customFormat="1" ht="15.75">
      <c r="A124" s="9" t="s">
        <v>108</v>
      </c>
      <c r="B124" s="53" t="s">
        <v>109</v>
      </c>
      <c r="C124" s="53"/>
      <c r="D124" s="53"/>
      <c r="E124" s="53"/>
      <c r="F124" s="53"/>
      <c r="G124" s="11">
        <v>10745.23</v>
      </c>
      <c r="H124" s="11">
        <v>7380.77</v>
      </c>
      <c r="I124" s="11">
        <f>H124/G124*100</f>
        <v>68.68880424150996</v>
      </c>
    </row>
    <row r="125" spans="1:9" s="20" customFormat="1" ht="15.75">
      <c r="A125" s="9" t="s">
        <v>110</v>
      </c>
      <c r="B125" s="53" t="s">
        <v>111</v>
      </c>
      <c r="C125" s="53"/>
      <c r="D125" s="53"/>
      <c r="E125" s="53"/>
      <c r="F125" s="53"/>
      <c r="G125" s="11">
        <v>44221.6</v>
      </c>
      <c r="H125" s="11">
        <v>499827.98</v>
      </c>
      <c r="I125" s="11">
        <f>H125/G125*100</f>
        <v>1130.2801798216256</v>
      </c>
    </row>
    <row r="126" spans="1:9" s="20" customFormat="1" ht="15.75">
      <c r="A126" s="9" t="s">
        <v>112</v>
      </c>
      <c r="B126" s="53" t="s">
        <v>113</v>
      </c>
      <c r="C126" s="53"/>
      <c r="D126" s="53"/>
      <c r="E126" s="53"/>
      <c r="F126" s="53"/>
      <c r="G126" s="11"/>
      <c r="H126" s="11"/>
      <c r="I126" s="11"/>
    </row>
    <row r="127" spans="1:9" s="20" customFormat="1" ht="15.75">
      <c r="A127" s="9" t="s">
        <v>114</v>
      </c>
      <c r="B127" s="53" t="s">
        <v>115</v>
      </c>
      <c r="C127" s="53"/>
      <c r="D127" s="53"/>
      <c r="E127" s="53"/>
      <c r="F127" s="53"/>
      <c r="G127" s="11"/>
      <c r="H127" s="11"/>
      <c r="I127" s="11"/>
    </row>
    <row r="128" spans="1:9" s="20" customFormat="1" ht="15.75">
      <c r="A128" s="9" t="s">
        <v>116</v>
      </c>
      <c r="B128" s="53" t="s">
        <v>117</v>
      </c>
      <c r="C128" s="53"/>
      <c r="D128" s="53"/>
      <c r="E128" s="53"/>
      <c r="F128" s="53"/>
      <c r="G128" s="11"/>
      <c r="H128" s="11"/>
      <c r="I128" s="11"/>
    </row>
    <row r="129" spans="1:9" s="20" customFormat="1" ht="19.5" customHeight="1">
      <c r="A129" s="9" t="s">
        <v>118</v>
      </c>
      <c r="B129" s="53" t="s">
        <v>119</v>
      </c>
      <c r="C129" s="53"/>
      <c r="D129" s="53"/>
      <c r="E129" s="53"/>
      <c r="F129" s="53"/>
      <c r="G129" s="11"/>
      <c r="H129" s="11"/>
      <c r="I129" s="11"/>
    </row>
    <row r="130" spans="1:9" s="20" customFormat="1" ht="19.5" customHeight="1">
      <c r="A130" s="9" t="s">
        <v>120</v>
      </c>
      <c r="B130" s="53" t="s">
        <v>121</v>
      </c>
      <c r="C130" s="53"/>
      <c r="D130" s="53"/>
      <c r="E130" s="53"/>
      <c r="F130" s="53"/>
      <c r="G130" s="11"/>
      <c r="H130" s="11"/>
      <c r="I130" s="11"/>
    </row>
    <row r="131" spans="1:9" s="20" customFormat="1" ht="19.5" customHeight="1">
      <c r="A131" s="9" t="s">
        <v>122</v>
      </c>
      <c r="B131" s="53" t="s">
        <v>123</v>
      </c>
      <c r="C131" s="53"/>
      <c r="D131" s="53"/>
      <c r="E131" s="53"/>
      <c r="F131" s="53"/>
      <c r="G131" s="11">
        <v>35789.4</v>
      </c>
      <c r="H131" s="11">
        <v>0</v>
      </c>
      <c r="I131" s="11">
        <v>0</v>
      </c>
    </row>
    <row r="132" spans="1:9" s="20" customFormat="1" ht="19.5" customHeight="1">
      <c r="A132" s="9" t="s">
        <v>124</v>
      </c>
      <c r="B132" s="53" t="s">
        <v>125</v>
      </c>
      <c r="C132" s="53"/>
      <c r="D132" s="53"/>
      <c r="E132" s="53"/>
      <c r="F132" s="53"/>
      <c r="G132" s="11"/>
      <c r="H132" s="11"/>
      <c r="I132" s="11"/>
    </row>
    <row r="133" spans="1:9" s="20" customFormat="1" ht="62.25" customHeight="1">
      <c r="A133" s="9" t="s">
        <v>126</v>
      </c>
      <c r="B133" s="53" t="s">
        <v>127</v>
      </c>
      <c r="C133" s="53"/>
      <c r="D133" s="53"/>
      <c r="E133" s="53"/>
      <c r="F133" s="53"/>
      <c r="G133" s="11">
        <f>G135+G140+G141+G142+G143+G144+G145+G146+G147+G148+G149+G150+G151</f>
        <v>725.52</v>
      </c>
      <c r="H133" s="11">
        <f>H135+H140+H141+H142+H143+H144+H145+H146+H147+H148+H149+H150+H151</f>
        <v>0</v>
      </c>
      <c r="I133" s="11">
        <f>H133/G133*100</f>
        <v>0</v>
      </c>
    </row>
    <row r="134" spans="1:9" s="20" customFormat="1" ht="15.75">
      <c r="A134" s="9"/>
      <c r="B134" s="53" t="s">
        <v>50</v>
      </c>
      <c r="C134" s="53"/>
      <c r="D134" s="53"/>
      <c r="E134" s="53"/>
      <c r="F134" s="53"/>
      <c r="G134" s="11"/>
      <c r="H134" s="11"/>
      <c r="I134" s="11"/>
    </row>
    <row r="135" spans="1:9" s="20" customFormat="1" ht="32.25" customHeight="1">
      <c r="A135" s="9" t="s">
        <v>128</v>
      </c>
      <c r="B135" s="64" t="s">
        <v>98</v>
      </c>
      <c r="C135" s="65"/>
      <c r="D135" s="65"/>
      <c r="E135" s="65"/>
      <c r="F135" s="66"/>
      <c r="G135" s="11"/>
      <c r="H135" s="11"/>
      <c r="I135" s="11"/>
    </row>
    <row r="136" spans="1:9" s="20" customFormat="1" ht="15.75">
      <c r="A136" s="9"/>
      <c r="B136" s="64" t="s">
        <v>99</v>
      </c>
      <c r="C136" s="65"/>
      <c r="D136" s="65"/>
      <c r="E136" s="65"/>
      <c r="F136" s="66"/>
      <c r="G136" s="11"/>
      <c r="H136" s="11"/>
      <c r="I136" s="11"/>
    </row>
    <row r="137" spans="1:9" s="20" customFormat="1" ht="15.75">
      <c r="A137" s="9"/>
      <c r="B137" s="64" t="s">
        <v>100</v>
      </c>
      <c r="C137" s="65"/>
      <c r="D137" s="65"/>
      <c r="E137" s="65"/>
      <c r="F137" s="66"/>
      <c r="G137" s="11"/>
      <c r="H137" s="11"/>
      <c r="I137" s="11"/>
    </row>
    <row r="138" spans="1:9" s="20" customFormat="1" ht="15.75">
      <c r="A138" s="9"/>
      <c r="B138" s="64" t="s">
        <v>101</v>
      </c>
      <c r="C138" s="65"/>
      <c r="D138" s="65"/>
      <c r="E138" s="65"/>
      <c r="F138" s="66"/>
      <c r="G138" s="11"/>
      <c r="H138" s="11"/>
      <c r="I138" s="11"/>
    </row>
    <row r="139" spans="2:9" s="20" customFormat="1" ht="15.75">
      <c r="B139" s="53" t="s">
        <v>242</v>
      </c>
      <c r="C139" s="53"/>
      <c r="D139" s="53"/>
      <c r="E139" s="53"/>
      <c r="F139" s="53"/>
      <c r="G139" s="11"/>
      <c r="H139" s="11"/>
      <c r="I139" s="11"/>
    </row>
    <row r="140" spans="1:9" s="20" customFormat="1" ht="15.75">
      <c r="A140" s="9" t="s">
        <v>129</v>
      </c>
      <c r="B140" s="53" t="s">
        <v>103</v>
      </c>
      <c r="C140" s="53"/>
      <c r="D140" s="53"/>
      <c r="E140" s="53"/>
      <c r="F140" s="53"/>
      <c r="G140" s="11"/>
      <c r="H140" s="11"/>
      <c r="I140" s="11"/>
    </row>
    <row r="141" spans="1:9" s="20" customFormat="1" ht="15.75">
      <c r="A141" s="9" t="s">
        <v>130</v>
      </c>
      <c r="B141" s="60" t="s">
        <v>105</v>
      </c>
      <c r="C141" s="60"/>
      <c r="D141" s="60"/>
      <c r="E141" s="60"/>
      <c r="F141" s="60"/>
      <c r="G141" s="11"/>
      <c r="H141" s="11"/>
      <c r="I141" s="11"/>
    </row>
    <row r="142" spans="1:9" s="20" customFormat="1" ht="15.75">
      <c r="A142" s="9" t="s">
        <v>131</v>
      </c>
      <c r="B142" s="53" t="s">
        <v>107</v>
      </c>
      <c r="C142" s="53"/>
      <c r="D142" s="53"/>
      <c r="E142" s="53"/>
      <c r="F142" s="53"/>
      <c r="G142" s="11"/>
      <c r="H142" s="11"/>
      <c r="I142" s="11"/>
    </row>
    <row r="143" spans="1:9" s="20" customFormat="1" ht="15.75">
      <c r="A143" s="9" t="s">
        <v>132</v>
      </c>
      <c r="B143" s="53" t="s">
        <v>109</v>
      </c>
      <c r="C143" s="53"/>
      <c r="D143" s="53"/>
      <c r="E143" s="53"/>
      <c r="F143" s="53"/>
      <c r="G143" s="11"/>
      <c r="H143" s="11"/>
      <c r="I143" s="11"/>
    </row>
    <row r="144" spans="1:9" s="20" customFormat="1" ht="15.75">
      <c r="A144" s="9" t="s">
        <v>133</v>
      </c>
      <c r="B144" s="53" t="s">
        <v>111</v>
      </c>
      <c r="C144" s="53"/>
      <c r="D144" s="53"/>
      <c r="E144" s="53"/>
      <c r="F144" s="53"/>
      <c r="G144" s="11">
        <v>725.52</v>
      </c>
      <c r="H144" s="11"/>
      <c r="I144" s="11"/>
    </row>
    <row r="145" spans="1:9" s="20" customFormat="1" ht="15.75">
      <c r="A145" s="9" t="s">
        <v>134</v>
      </c>
      <c r="B145" s="53" t="s">
        <v>113</v>
      </c>
      <c r="C145" s="53"/>
      <c r="D145" s="53"/>
      <c r="E145" s="53"/>
      <c r="F145" s="53"/>
      <c r="G145" s="11"/>
      <c r="H145" s="11"/>
      <c r="I145" s="11"/>
    </row>
    <row r="146" spans="1:9" s="20" customFormat="1" ht="15.75">
      <c r="A146" s="9" t="s">
        <v>135</v>
      </c>
      <c r="B146" s="53" t="s">
        <v>115</v>
      </c>
      <c r="C146" s="53"/>
      <c r="D146" s="53"/>
      <c r="E146" s="53"/>
      <c r="F146" s="53"/>
      <c r="G146" s="11"/>
      <c r="H146" s="11"/>
      <c r="I146" s="11"/>
    </row>
    <row r="147" spans="1:9" s="20" customFormat="1" ht="15.75">
      <c r="A147" s="9" t="s">
        <v>136</v>
      </c>
      <c r="B147" s="53" t="s">
        <v>117</v>
      </c>
      <c r="C147" s="53"/>
      <c r="D147" s="53"/>
      <c r="E147" s="53"/>
      <c r="F147" s="53"/>
      <c r="G147" s="11"/>
      <c r="H147" s="11"/>
      <c r="I147" s="11"/>
    </row>
    <row r="148" spans="1:9" s="20" customFormat="1" ht="17.25" customHeight="1">
      <c r="A148" s="9" t="s">
        <v>137</v>
      </c>
      <c r="B148" s="53" t="s">
        <v>119</v>
      </c>
      <c r="C148" s="53"/>
      <c r="D148" s="53"/>
      <c r="E148" s="53"/>
      <c r="F148" s="53"/>
      <c r="G148" s="11"/>
      <c r="H148" s="11"/>
      <c r="I148" s="11"/>
    </row>
    <row r="149" spans="1:9" s="20" customFormat="1" ht="17.25" customHeight="1">
      <c r="A149" s="9" t="s">
        <v>138</v>
      </c>
      <c r="B149" s="53" t="s">
        <v>121</v>
      </c>
      <c r="C149" s="53"/>
      <c r="D149" s="53"/>
      <c r="E149" s="53"/>
      <c r="F149" s="53"/>
      <c r="G149" s="11"/>
      <c r="H149" s="11"/>
      <c r="I149" s="11"/>
    </row>
    <row r="150" spans="1:9" s="20" customFormat="1" ht="17.25" customHeight="1">
      <c r="A150" s="9" t="s">
        <v>139</v>
      </c>
      <c r="B150" s="53" t="s">
        <v>123</v>
      </c>
      <c r="C150" s="53"/>
      <c r="D150" s="53"/>
      <c r="E150" s="53"/>
      <c r="F150" s="53"/>
      <c r="G150" s="11"/>
      <c r="H150" s="11"/>
      <c r="I150" s="11"/>
    </row>
    <row r="151" spans="1:9" s="20" customFormat="1" ht="32.25" customHeight="1">
      <c r="A151" s="9" t="s">
        <v>140</v>
      </c>
      <c r="B151" s="53" t="s">
        <v>141</v>
      </c>
      <c r="C151" s="53"/>
      <c r="D151" s="53"/>
      <c r="E151" s="53"/>
      <c r="F151" s="53"/>
      <c r="G151" s="11"/>
      <c r="H151" s="11"/>
      <c r="I151" s="11"/>
    </row>
    <row r="152" spans="1:9" s="20" customFormat="1" ht="31.5" customHeight="1">
      <c r="A152" s="9" t="s">
        <v>142</v>
      </c>
      <c r="B152" s="53" t="s">
        <v>143</v>
      </c>
      <c r="C152" s="53"/>
      <c r="D152" s="53"/>
      <c r="E152" s="53"/>
      <c r="F152" s="53"/>
      <c r="G152" s="11">
        <f>G162</f>
        <v>386185.68</v>
      </c>
      <c r="H152" s="11">
        <f>H162</f>
        <v>582905.64</v>
      </c>
      <c r="I152" s="11">
        <f>H152/G152*100</f>
        <v>150.9392165965346</v>
      </c>
    </row>
    <row r="153" spans="1:9" s="20" customFormat="1" ht="102.75" customHeight="1">
      <c r="A153" s="9" t="s">
        <v>144</v>
      </c>
      <c r="B153" s="53" t="s">
        <v>145</v>
      </c>
      <c r="C153" s="53"/>
      <c r="D153" s="53"/>
      <c r="E153" s="53"/>
      <c r="F153" s="53"/>
      <c r="G153" s="36" t="s">
        <v>259</v>
      </c>
      <c r="H153" s="36" t="s">
        <v>270</v>
      </c>
      <c r="I153" s="12"/>
    </row>
    <row r="154" spans="1:9" s="20" customFormat="1" ht="15.75">
      <c r="A154" s="9" t="s">
        <v>146</v>
      </c>
      <c r="B154" s="53" t="s">
        <v>147</v>
      </c>
      <c r="C154" s="53"/>
      <c r="D154" s="53"/>
      <c r="E154" s="53"/>
      <c r="F154" s="53"/>
      <c r="G154" s="11" t="s">
        <v>148</v>
      </c>
      <c r="H154" s="11" t="s">
        <v>148</v>
      </c>
      <c r="I154" s="12"/>
    </row>
    <row r="155" spans="1:9" s="20" customFormat="1" ht="48" customHeight="1">
      <c r="A155" s="9" t="s">
        <v>149</v>
      </c>
      <c r="B155" s="53" t="s">
        <v>150</v>
      </c>
      <c r="C155" s="53"/>
      <c r="D155" s="53"/>
      <c r="E155" s="53"/>
      <c r="F155" s="53"/>
      <c r="G155" s="11">
        <v>866</v>
      </c>
      <c r="H155" s="11">
        <v>851</v>
      </c>
      <c r="I155" s="11">
        <f>H155/G155*100</f>
        <v>98.26789838337181</v>
      </c>
    </row>
    <row r="156" spans="1:9" s="20" customFormat="1" ht="15.75">
      <c r="A156" s="9" t="s">
        <v>151</v>
      </c>
      <c r="B156" s="53" t="s">
        <v>152</v>
      </c>
      <c r="C156" s="53"/>
      <c r="D156" s="53"/>
      <c r="E156" s="53"/>
      <c r="F156" s="53"/>
      <c r="G156" s="11"/>
      <c r="H156" s="11"/>
      <c r="I156" s="11"/>
    </row>
    <row r="157" spans="1:11" s="20" customFormat="1" ht="34.5" customHeight="1">
      <c r="A157" s="9" t="s">
        <v>153</v>
      </c>
      <c r="B157" s="53" t="s">
        <v>154</v>
      </c>
      <c r="C157" s="53"/>
      <c r="D157" s="53"/>
      <c r="E157" s="53"/>
      <c r="F157" s="53"/>
      <c r="G157" s="11">
        <f>G159+G160+G161+G162+G166</f>
        <v>64065611.48</v>
      </c>
      <c r="H157" s="11">
        <f>H159+H160+H161+H162+H166</f>
        <v>72396647.05</v>
      </c>
      <c r="I157" s="11">
        <f>H157/G157*100</f>
        <v>113.00391173601892</v>
      </c>
      <c r="K157" s="24"/>
    </row>
    <row r="158" spans="1:9" s="20" customFormat="1" ht="15.75">
      <c r="A158" s="9"/>
      <c r="B158" s="64" t="s">
        <v>50</v>
      </c>
      <c r="C158" s="65"/>
      <c r="D158" s="65"/>
      <c r="E158" s="65"/>
      <c r="F158" s="66"/>
      <c r="G158" s="11"/>
      <c r="H158" s="11"/>
      <c r="I158" s="11"/>
    </row>
    <row r="159" spans="1:9" s="20" customFormat="1" ht="15.75">
      <c r="A159" s="9" t="s">
        <v>155</v>
      </c>
      <c r="B159" s="64" t="s">
        <v>156</v>
      </c>
      <c r="C159" s="65"/>
      <c r="D159" s="65"/>
      <c r="E159" s="65"/>
      <c r="F159" s="66"/>
      <c r="G159" s="11">
        <v>60524637.93</v>
      </c>
      <c r="H159" s="11">
        <v>71801702.75</v>
      </c>
      <c r="I159" s="11">
        <f>H159/G159*100</f>
        <v>118.63218881712689</v>
      </c>
    </row>
    <row r="160" spans="1:9" s="20" customFormat="1" ht="15.75">
      <c r="A160" s="9" t="s">
        <v>157</v>
      </c>
      <c r="B160" s="64" t="s">
        <v>158</v>
      </c>
      <c r="C160" s="65"/>
      <c r="D160" s="65"/>
      <c r="E160" s="65"/>
      <c r="F160" s="66"/>
      <c r="G160" s="11">
        <v>3110965.87</v>
      </c>
      <c r="H160" s="11">
        <v>3868.66</v>
      </c>
      <c r="I160" s="11">
        <f>H160/G160*100</f>
        <v>0.12435559121064867</v>
      </c>
    </row>
    <row r="161" spans="1:9" s="20" customFormat="1" ht="15.75">
      <c r="A161" s="9" t="s">
        <v>159</v>
      </c>
      <c r="B161" s="64" t="s">
        <v>160</v>
      </c>
      <c r="C161" s="65"/>
      <c r="D161" s="65"/>
      <c r="E161" s="65"/>
      <c r="F161" s="66"/>
      <c r="G161" s="11"/>
      <c r="H161" s="11"/>
      <c r="I161" s="11"/>
    </row>
    <row r="162" spans="1:9" s="20" customFormat="1" ht="63" customHeight="1">
      <c r="A162" s="9" t="s">
        <v>161</v>
      </c>
      <c r="B162" s="64" t="s">
        <v>162</v>
      </c>
      <c r="C162" s="65"/>
      <c r="D162" s="65"/>
      <c r="E162" s="65"/>
      <c r="F162" s="66"/>
      <c r="G162" s="11">
        <v>386185.68</v>
      </c>
      <c r="H162" s="11">
        <v>582905.64</v>
      </c>
      <c r="I162" s="11">
        <f>H162/G162*100</f>
        <v>150.9392165965346</v>
      </c>
    </row>
    <row r="163" spans="1:9" s="20" customFormat="1" ht="15.75">
      <c r="A163" s="9"/>
      <c r="B163" s="64" t="s">
        <v>50</v>
      </c>
      <c r="C163" s="65"/>
      <c r="D163" s="65"/>
      <c r="E163" s="65"/>
      <c r="F163" s="66"/>
      <c r="G163" s="11"/>
      <c r="H163" s="11"/>
      <c r="I163" s="11"/>
    </row>
    <row r="164" spans="1:9" s="20" customFormat="1" ht="15.75">
      <c r="A164" s="9"/>
      <c r="B164" s="64" t="s">
        <v>164</v>
      </c>
      <c r="C164" s="65"/>
      <c r="D164" s="65"/>
      <c r="E164" s="65"/>
      <c r="F164" s="66"/>
      <c r="G164" s="11"/>
      <c r="H164" s="11"/>
      <c r="I164" s="11"/>
    </row>
    <row r="165" spans="1:9" s="20" customFormat="1" ht="15.75">
      <c r="A165" s="9"/>
      <c r="B165" s="64" t="s">
        <v>165</v>
      </c>
      <c r="C165" s="65"/>
      <c r="D165" s="65"/>
      <c r="E165" s="65"/>
      <c r="F165" s="66"/>
      <c r="G165" s="11"/>
      <c r="H165" s="11"/>
      <c r="I165" s="11"/>
    </row>
    <row r="166" spans="1:9" s="20" customFormat="1" ht="30.75" customHeight="1">
      <c r="A166" s="9" t="s">
        <v>166</v>
      </c>
      <c r="B166" s="64" t="s">
        <v>167</v>
      </c>
      <c r="C166" s="65"/>
      <c r="D166" s="65"/>
      <c r="E166" s="65"/>
      <c r="F166" s="66"/>
      <c r="G166" s="11">
        <v>43822</v>
      </c>
      <c r="H166" s="11">
        <v>8170</v>
      </c>
      <c r="I166" s="11">
        <f>H166/G166*100</f>
        <v>18.643603669389805</v>
      </c>
    </row>
    <row r="167" spans="1:9" s="20" customFormat="1" ht="15.75">
      <c r="A167" s="9"/>
      <c r="B167" s="64" t="s">
        <v>50</v>
      </c>
      <c r="C167" s="65"/>
      <c r="D167" s="65"/>
      <c r="E167" s="65"/>
      <c r="F167" s="66"/>
      <c r="G167" s="11"/>
      <c r="H167" s="11"/>
      <c r="I167" s="11"/>
    </row>
    <row r="168" spans="1:9" s="20" customFormat="1" ht="15.75">
      <c r="A168" s="9"/>
      <c r="B168" s="64" t="s">
        <v>164</v>
      </c>
      <c r="C168" s="65"/>
      <c r="D168" s="65"/>
      <c r="E168" s="65"/>
      <c r="F168" s="66"/>
      <c r="G168" s="11"/>
      <c r="H168" s="11"/>
      <c r="I168" s="11"/>
    </row>
    <row r="169" spans="1:9" s="20" customFormat="1" ht="15.75">
      <c r="A169" s="9"/>
      <c r="B169" s="64" t="s">
        <v>165</v>
      </c>
      <c r="C169" s="65"/>
      <c r="D169" s="65"/>
      <c r="E169" s="65"/>
      <c r="F169" s="66"/>
      <c r="G169" s="11"/>
      <c r="H169" s="11"/>
      <c r="I169" s="11"/>
    </row>
    <row r="170" spans="1:9" s="20" customFormat="1" ht="18" customHeight="1">
      <c r="A170" s="9" t="s">
        <v>168</v>
      </c>
      <c r="B170" s="64" t="s">
        <v>169</v>
      </c>
      <c r="C170" s="65"/>
      <c r="D170" s="65"/>
      <c r="E170" s="65"/>
      <c r="F170" s="66"/>
      <c r="G170" s="11"/>
      <c r="H170" s="11"/>
      <c r="I170" s="11"/>
    </row>
    <row r="171" spans="1:11" s="20" customFormat="1" ht="35.25" customHeight="1">
      <c r="A171" s="9" t="s">
        <v>170</v>
      </c>
      <c r="B171" s="53" t="s">
        <v>171</v>
      </c>
      <c r="C171" s="53"/>
      <c r="D171" s="53"/>
      <c r="E171" s="53"/>
      <c r="F171" s="53"/>
      <c r="G171" s="11">
        <f>G173+G178+G187+G190+G195+G196+G203</f>
        <v>64067434.99</v>
      </c>
      <c r="H171" s="11">
        <f>H173+H178+H187+H190+H195+H196+H203</f>
        <v>72388287.11</v>
      </c>
      <c r="I171" s="11">
        <f>H171/G171*100</f>
        <v>112.98764672145647</v>
      </c>
      <c r="K171" s="24"/>
    </row>
    <row r="172" spans="1:9" s="20" customFormat="1" ht="15.75">
      <c r="A172" s="9"/>
      <c r="B172" s="64" t="s">
        <v>50</v>
      </c>
      <c r="C172" s="65"/>
      <c r="D172" s="65"/>
      <c r="E172" s="65"/>
      <c r="F172" s="66"/>
      <c r="G172" s="11"/>
      <c r="H172" s="11"/>
      <c r="I172" s="11"/>
    </row>
    <row r="173" spans="1:9" s="20" customFormat="1" ht="31.5" customHeight="1">
      <c r="A173" s="9" t="s">
        <v>172</v>
      </c>
      <c r="B173" s="64" t="s">
        <v>98</v>
      </c>
      <c r="C173" s="65"/>
      <c r="D173" s="65"/>
      <c r="E173" s="65"/>
      <c r="F173" s="66"/>
      <c r="G173" s="11">
        <f>G175+G176+G177</f>
        <v>47537938.82</v>
      </c>
      <c r="H173" s="11">
        <f>H175+H176+H177</f>
        <v>54752073.39</v>
      </c>
      <c r="I173" s="11">
        <f>H173/G173*100</f>
        <v>115.17553084772135</v>
      </c>
    </row>
    <row r="174" spans="1:9" s="20" customFormat="1" ht="15.75">
      <c r="A174" s="9"/>
      <c r="B174" s="64" t="s">
        <v>99</v>
      </c>
      <c r="C174" s="65"/>
      <c r="D174" s="65"/>
      <c r="E174" s="65"/>
      <c r="F174" s="66"/>
      <c r="G174" s="11"/>
      <c r="H174" s="11"/>
      <c r="I174" s="11"/>
    </row>
    <row r="175" spans="1:9" s="20" customFormat="1" ht="15.75">
      <c r="A175" s="9"/>
      <c r="B175" s="64" t="s">
        <v>100</v>
      </c>
      <c r="C175" s="65"/>
      <c r="D175" s="65"/>
      <c r="E175" s="65"/>
      <c r="F175" s="66"/>
      <c r="G175" s="11">
        <v>36501323.65</v>
      </c>
      <c r="H175" s="11">
        <v>42013560.09</v>
      </c>
      <c r="I175" s="11">
        <f>H175/G175*100</f>
        <v>115.10146999833526</v>
      </c>
    </row>
    <row r="176" spans="1:9" s="20" customFormat="1" ht="15.75">
      <c r="A176" s="9"/>
      <c r="B176" s="64" t="s">
        <v>101</v>
      </c>
      <c r="C176" s="65"/>
      <c r="D176" s="65"/>
      <c r="E176" s="65"/>
      <c r="F176" s="66"/>
      <c r="G176" s="11">
        <v>14500</v>
      </c>
      <c r="H176" s="11">
        <v>61000</v>
      </c>
      <c r="I176" s="11">
        <f>H176/G176*100</f>
        <v>420.6896551724138</v>
      </c>
    </row>
    <row r="177" spans="1:9" s="20" customFormat="1" ht="15.75">
      <c r="A177" s="9"/>
      <c r="B177" s="64" t="s">
        <v>173</v>
      </c>
      <c r="C177" s="65"/>
      <c r="D177" s="65"/>
      <c r="E177" s="65"/>
      <c r="F177" s="66"/>
      <c r="G177" s="11">
        <v>11022115.17</v>
      </c>
      <c r="H177" s="11">
        <v>12677513.3</v>
      </c>
      <c r="I177" s="11">
        <f>H177/G177*100</f>
        <v>115.01887890362154</v>
      </c>
    </row>
    <row r="178" spans="1:9" s="20" customFormat="1" ht="15.75">
      <c r="A178" s="9" t="s">
        <v>174</v>
      </c>
      <c r="B178" s="64" t="s">
        <v>175</v>
      </c>
      <c r="C178" s="65"/>
      <c r="D178" s="65"/>
      <c r="E178" s="65"/>
      <c r="F178" s="66"/>
      <c r="G178" s="11">
        <f>G180+G181+G182+G183+G184+G185+G186</f>
        <v>10996178.08</v>
      </c>
      <c r="H178" s="11">
        <f>H180+H181+H182+H183+H184+H185+H186</f>
        <v>12638192.92</v>
      </c>
      <c r="I178" s="11">
        <f>H178/G178*100</f>
        <v>114.93259592609289</v>
      </c>
    </row>
    <row r="179" spans="1:9" s="20" customFormat="1" ht="15.75">
      <c r="A179" s="9"/>
      <c r="B179" s="64" t="s">
        <v>99</v>
      </c>
      <c r="C179" s="65"/>
      <c r="D179" s="65"/>
      <c r="E179" s="65"/>
      <c r="F179" s="66"/>
      <c r="G179" s="11"/>
      <c r="H179" s="11"/>
      <c r="I179" s="11"/>
    </row>
    <row r="180" spans="1:9" s="20" customFormat="1" ht="15.75">
      <c r="A180" s="9"/>
      <c r="B180" s="64" t="s">
        <v>176</v>
      </c>
      <c r="C180" s="65"/>
      <c r="D180" s="65"/>
      <c r="E180" s="65"/>
      <c r="F180" s="66"/>
      <c r="G180" s="11">
        <v>14766.29</v>
      </c>
      <c r="H180" s="11">
        <v>13554.09</v>
      </c>
      <c r="I180" s="11">
        <f>H180/G180*100</f>
        <v>91.79076125418098</v>
      </c>
    </row>
    <row r="181" spans="1:9" s="20" customFormat="1" ht="15.75">
      <c r="A181" s="9"/>
      <c r="B181" s="64" t="s">
        <v>177</v>
      </c>
      <c r="C181" s="65"/>
      <c r="D181" s="65"/>
      <c r="E181" s="65"/>
      <c r="F181" s="66"/>
      <c r="G181" s="11"/>
      <c r="H181" s="11"/>
      <c r="I181" s="11"/>
    </row>
    <row r="182" spans="1:9" s="20" customFormat="1" ht="15.75">
      <c r="A182" s="9"/>
      <c r="B182" s="64" t="s">
        <v>178</v>
      </c>
      <c r="C182" s="65"/>
      <c r="D182" s="65"/>
      <c r="E182" s="65"/>
      <c r="F182" s="66"/>
      <c r="G182" s="11">
        <v>2658539.69</v>
      </c>
      <c r="H182" s="11">
        <v>2856607.11</v>
      </c>
      <c r="I182" s="11">
        <f>H182/G182*100</f>
        <v>107.45023370330047</v>
      </c>
    </row>
    <row r="183" spans="1:9" s="20" customFormat="1" ht="15.75">
      <c r="A183" s="9"/>
      <c r="B183" s="64" t="s">
        <v>179</v>
      </c>
      <c r="C183" s="65"/>
      <c r="D183" s="65"/>
      <c r="E183" s="65"/>
      <c r="F183" s="66"/>
      <c r="G183" s="11"/>
      <c r="H183" s="11"/>
      <c r="I183" s="11"/>
    </row>
    <row r="184" spans="1:9" s="20" customFormat="1" ht="15.75">
      <c r="A184" s="9"/>
      <c r="B184" s="64" t="s">
        <v>180</v>
      </c>
      <c r="C184" s="65"/>
      <c r="D184" s="65"/>
      <c r="E184" s="65"/>
      <c r="F184" s="66"/>
      <c r="G184" s="11">
        <v>174985.66</v>
      </c>
      <c r="H184" s="11">
        <v>110587.06</v>
      </c>
      <c r="I184" s="11">
        <f>H184/G184*100</f>
        <v>63.1977843212981</v>
      </c>
    </row>
    <row r="185" spans="1:9" s="20" customFormat="1" ht="15.75">
      <c r="A185" s="9"/>
      <c r="B185" s="64" t="s">
        <v>181</v>
      </c>
      <c r="C185" s="65"/>
      <c r="D185" s="65"/>
      <c r="E185" s="65"/>
      <c r="F185" s="66"/>
      <c r="G185" s="11">
        <v>8147886.44</v>
      </c>
      <c r="H185" s="11">
        <v>9657444.66</v>
      </c>
      <c r="I185" s="11">
        <f>H185/G185*100</f>
        <v>118.52699139974759</v>
      </c>
    </row>
    <row r="186" spans="1:9" s="20" customFormat="1" ht="15.75" customHeight="1">
      <c r="A186" s="9"/>
      <c r="B186" s="21" t="s">
        <v>182</v>
      </c>
      <c r="C186" s="22"/>
      <c r="D186" s="22"/>
      <c r="E186" s="22"/>
      <c r="F186" s="23"/>
      <c r="G186" s="11"/>
      <c r="H186" s="11"/>
      <c r="I186" s="11"/>
    </row>
    <row r="187" spans="1:9" s="20" customFormat="1" ht="18.75" customHeight="1">
      <c r="A187" s="9" t="s">
        <v>183</v>
      </c>
      <c r="B187" s="64" t="s">
        <v>184</v>
      </c>
      <c r="C187" s="65"/>
      <c r="D187" s="65"/>
      <c r="E187" s="65"/>
      <c r="F187" s="66"/>
      <c r="G187" s="11">
        <f>G189</f>
        <v>0</v>
      </c>
      <c r="H187" s="11">
        <f>H189</f>
        <v>0</v>
      </c>
      <c r="I187" s="11">
        <v>0</v>
      </c>
    </row>
    <row r="188" spans="1:9" s="20" customFormat="1" ht="15.75">
      <c r="A188" s="9"/>
      <c r="B188" s="64" t="s">
        <v>99</v>
      </c>
      <c r="C188" s="65"/>
      <c r="D188" s="65"/>
      <c r="E188" s="65"/>
      <c r="F188" s="66"/>
      <c r="G188" s="11"/>
      <c r="H188" s="11"/>
      <c r="I188" s="11"/>
    </row>
    <row r="189" spans="1:9" s="20" customFormat="1" ht="31.5" customHeight="1">
      <c r="A189" s="9"/>
      <c r="B189" s="64" t="s">
        <v>185</v>
      </c>
      <c r="C189" s="65"/>
      <c r="D189" s="65"/>
      <c r="E189" s="65"/>
      <c r="F189" s="66"/>
      <c r="G189" s="11"/>
      <c r="H189" s="11"/>
      <c r="I189" s="11"/>
    </row>
    <row r="190" spans="1:9" s="20" customFormat="1" ht="15.75">
      <c r="A190" s="9" t="s">
        <v>186</v>
      </c>
      <c r="B190" s="64" t="s">
        <v>187</v>
      </c>
      <c r="C190" s="65"/>
      <c r="D190" s="65"/>
      <c r="E190" s="65"/>
      <c r="F190" s="66"/>
      <c r="G190" s="11">
        <f>G192+G193+G194</f>
        <v>156860.82</v>
      </c>
      <c r="H190" s="11">
        <f>H192+H193+H194</f>
        <v>136349.46</v>
      </c>
      <c r="I190" s="11">
        <v>0</v>
      </c>
    </row>
    <row r="191" spans="1:9" s="20" customFormat="1" ht="15.75">
      <c r="A191" s="9"/>
      <c r="B191" s="64" t="s">
        <v>99</v>
      </c>
      <c r="C191" s="65"/>
      <c r="D191" s="65"/>
      <c r="E191" s="65"/>
      <c r="F191" s="66"/>
      <c r="G191" s="11"/>
      <c r="H191" s="11"/>
      <c r="I191" s="11"/>
    </row>
    <row r="192" spans="1:9" s="20" customFormat="1" ht="15.75">
      <c r="A192" s="9"/>
      <c r="B192" s="64" t="s">
        <v>188</v>
      </c>
      <c r="C192" s="65"/>
      <c r="D192" s="65"/>
      <c r="E192" s="65"/>
      <c r="F192" s="66"/>
      <c r="G192" s="11"/>
      <c r="H192" s="11"/>
      <c r="I192" s="11"/>
    </row>
    <row r="193" spans="1:9" s="20" customFormat="1" ht="32.25" customHeight="1">
      <c r="A193" s="9"/>
      <c r="B193" s="64" t="s">
        <v>189</v>
      </c>
      <c r="C193" s="65"/>
      <c r="D193" s="65"/>
      <c r="E193" s="65"/>
      <c r="F193" s="66"/>
      <c r="G193" s="11"/>
      <c r="H193" s="11"/>
      <c r="I193" s="11"/>
    </row>
    <row r="194" spans="1:9" s="20" customFormat="1" ht="32.25" customHeight="1">
      <c r="A194" s="9"/>
      <c r="B194" s="54" t="s">
        <v>190</v>
      </c>
      <c r="C194" s="55"/>
      <c r="D194" s="55"/>
      <c r="E194" s="55"/>
      <c r="F194" s="56"/>
      <c r="G194" s="11">
        <v>156860.82</v>
      </c>
      <c r="H194" s="11">
        <v>136349.46</v>
      </c>
      <c r="I194" s="11">
        <v>0</v>
      </c>
    </row>
    <row r="195" spans="1:9" s="20" customFormat="1" ht="15.75">
      <c r="A195" s="9" t="s">
        <v>191</v>
      </c>
      <c r="B195" s="64" t="s">
        <v>192</v>
      </c>
      <c r="C195" s="65"/>
      <c r="D195" s="65"/>
      <c r="E195" s="65"/>
      <c r="F195" s="66"/>
      <c r="G195" s="11">
        <v>2697522.81</v>
      </c>
      <c r="H195" s="11">
        <v>2486433.14</v>
      </c>
      <c r="I195" s="11">
        <f>H195/G195*100</f>
        <v>92.17468452101801</v>
      </c>
    </row>
    <row r="196" spans="1:9" s="20" customFormat="1" ht="15.75">
      <c r="A196" s="9" t="s">
        <v>193</v>
      </c>
      <c r="B196" s="64" t="s">
        <v>194</v>
      </c>
      <c r="C196" s="65"/>
      <c r="D196" s="65"/>
      <c r="E196" s="65"/>
      <c r="F196" s="66"/>
      <c r="G196" s="11">
        <f>G198+G199+G200+G201+G202</f>
        <v>2678934.46</v>
      </c>
      <c r="H196" s="11">
        <f>H198+H199+H200+H201+H202</f>
        <v>2375238.2</v>
      </c>
      <c r="I196" s="11">
        <f>H196/G196*100</f>
        <v>88.66354274303524</v>
      </c>
    </row>
    <row r="197" spans="1:9" s="20" customFormat="1" ht="15.75">
      <c r="A197" s="9"/>
      <c r="B197" s="64" t="s">
        <v>99</v>
      </c>
      <c r="C197" s="65"/>
      <c r="D197" s="65"/>
      <c r="E197" s="65"/>
      <c r="F197" s="66"/>
      <c r="G197" s="11"/>
      <c r="H197" s="11"/>
      <c r="I197" s="11"/>
    </row>
    <row r="198" spans="1:9" s="20" customFormat="1" ht="15.75">
      <c r="A198" s="9"/>
      <c r="B198" s="64" t="s">
        <v>195</v>
      </c>
      <c r="C198" s="65"/>
      <c r="D198" s="65"/>
      <c r="E198" s="65"/>
      <c r="F198" s="66"/>
      <c r="G198" s="11">
        <v>2500867.41</v>
      </c>
      <c r="H198" s="11">
        <v>2249973.2</v>
      </c>
      <c r="I198" s="11">
        <f>H198/G198*100</f>
        <v>89.96771244262007</v>
      </c>
    </row>
    <row r="199" spans="1:9" s="20" customFormat="1" ht="15.75">
      <c r="A199" s="9"/>
      <c r="B199" s="64" t="s">
        <v>196</v>
      </c>
      <c r="C199" s="65"/>
      <c r="D199" s="65"/>
      <c r="E199" s="65"/>
      <c r="F199" s="66"/>
      <c r="G199" s="11"/>
      <c r="H199" s="11"/>
      <c r="I199" s="11"/>
    </row>
    <row r="200" spans="1:9" s="20" customFormat="1" ht="15.75">
      <c r="A200" s="9"/>
      <c r="B200" s="64" t="s">
        <v>197</v>
      </c>
      <c r="C200" s="65"/>
      <c r="D200" s="65"/>
      <c r="E200" s="65"/>
      <c r="F200" s="66"/>
      <c r="G200" s="11"/>
      <c r="H200" s="11"/>
      <c r="I200" s="11"/>
    </row>
    <row r="201" spans="1:9" s="20" customFormat="1" ht="15.75">
      <c r="A201" s="9"/>
      <c r="B201" s="64" t="s">
        <v>198</v>
      </c>
      <c r="C201" s="65"/>
      <c r="D201" s="65"/>
      <c r="E201" s="65"/>
      <c r="F201" s="66"/>
      <c r="G201" s="11">
        <v>178067.05</v>
      </c>
      <c r="H201" s="11">
        <v>125265</v>
      </c>
      <c r="I201" s="11">
        <f>H201/G201*100</f>
        <v>70.34709678180214</v>
      </c>
    </row>
    <row r="202" spans="1:9" s="20" customFormat="1" ht="36.75" customHeight="1">
      <c r="A202" s="9"/>
      <c r="B202" s="54" t="s">
        <v>199</v>
      </c>
      <c r="C202" s="69"/>
      <c r="D202" s="69"/>
      <c r="E202" s="69"/>
      <c r="F202" s="70"/>
      <c r="G202" s="11"/>
      <c r="H202" s="11"/>
      <c r="I202" s="11"/>
    </row>
    <row r="203" spans="1:9" s="20" customFormat="1" ht="15.75">
      <c r="A203" s="9" t="s">
        <v>200</v>
      </c>
      <c r="B203" s="64" t="s">
        <v>201</v>
      </c>
      <c r="C203" s="65"/>
      <c r="D203" s="65"/>
      <c r="E203" s="65"/>
      <c r="F203" s="66"/>
      <c r="G203" s="11">
        <f>G205+G206</f>
        <v>0</v>
      </c>
      <c r="H203" s="11">
        <f>H205+H206</f>
        <v>0</v>
      </c>
      <c r="I203" s="11">
        <v>0</v>
      </c>
    </row>
    <row r="204" spans="1:9" s="20" customFormat="1" ht="15.75">
      <c r="A204" s="9"/>
      <c r="B204" s="64" t="s">
        <v>99</v>
      </c>
      <c r="C204" s="65"/>
      <c r="D204" s="65"/>
      <c r="E204" s="65"/>
      <c r="F204" s="66"/>
      <c r="G204" s="11"/>
      <c r="H204" s="11"/>
      <c r="I204" s="11"/>
    </row>
    <row r="205" spans="1:9" s="20" customFormat="1" ht="31.5" customHeight="1">
      <c r="A205" s="9"/>
      <c r="B205" s="64" t="s">
        <v>202</v>
      </c>
      <c r="C205" s="65"/>
      <c r="D205" s="65"/>
      <c r="E205" s="65"/>
      <c r="F205" s="66"/>
      <c r="G205" s="11"/>
      <c r="H205" s="11"/>
      <c r="I205" s="11"/>
    </row>
    <row r="206" spans="1:9" s="20" customFormat="1" ht="31.5" customHeight="1">
      <c r="A206" s="9"/>
      <c r="B206" s="64" t="s">
        <v>203</v>
      </c>
      <c r="C206" s="65"/>
      <c r="D206" s="65"/>
      <c r="E206" s="65"/>
      <c r="F206" s="66"/>
      <c r="G206" s="11"/>
      <c r="H206" s="11"/>
      <c r="I206" s="11"/>
    </row>
    <row r="207" spans="1:9" s="20" customFormat="1" ht="15.75">
      <c r="A207" s="9"/>
      <c r="B207" s="64" t="s">
        <v>204</v>
      </c>
      <c r="C207" s="65"/>
      <c r="D207" s="65"/>
      <c r="E207" s="65"/>
      <c r="F207" s="66"/>
      <c r="G207" s="11"/>
      <c r="H207" s="11"/>
      <c r="I207" s="11"/>
    </row>
    <row r="208" spans="1:9" s="20" customFormat="1" ht="15.75">
      <c r="A208" s="9"/>
      <c r="B208" s="64" t="s">
        <v>205</v>
      </c>
      <c r="C208" s="65"/>
      <c r="D208" s="65"/>
      <c r="E208" s="65"/>
      <c r="F208" s="66"/>
      <c r="G208" s="11"/>
      <c r="H208" s="11"/>
      <c r="I208" s="11"/>
    </row>
    <row r="209" spans="1:9" s="20" customFormat="1" ht="18" customHeight="1">
      <c r="A209" s="9" t="s">
        <v>206</v>
      </c>
      <c r="B209" s="64" t="s">
        <v>207</v>
      </c>
      <c r="C209" s="65"/>
      <c r="D209" s="65"/>
      <c r="E209" s="65"/>
      <c r="F209" s="66"/>
      <c r="G209" s="11"/>
      <c r="H209" s="11"/>
      <c r="I209" s="11"/>
    </row>
    <row r="210" spans="1:9" s="20" customFormat="1" ht="18" customHeight="1">
      <c r="A210" s="9" t="s">
        <v>208</v>
      </c>
      <c r="B210" s="64" t="s">
        <v>209</v>
      </c>
      <c r="C210" s="65"/>
      <c r="D210" s="65"/>
      <c r="E210" s="65"/>
      <c r="F210" s="66"/>
      <c r="G210" s="11"/>
      <c r="H210" s="11"/>
      <c r="I210" s="11"/>
    </row>
    <row r="211" spans="2:9" ht="4.5" customHeight="1">
      <c r="B211" s="34"/>
      <c r="C211" s="34"/>
      <c r="D211" s="34"/>
      <c r="E211" s="27"/>
      <c r="F211" s="34"/>
      <c r="G211" s="8"/>
      <c r="H211" s="8"/>
      <c r="I211" s="2"/>
    </row>
    <row r="212" spans="2:9" ht="18.75" customHeight="1">
      <c r="B212" s="39" t="s">
        <v>210</v>
      </c>
      <c r="C212" s="39"/>
      <c r="D212" s="39"/>
      <c r="E212" s="39"/>
      <c r="F212" s="39"/>
      <c r="G212" s="39"/>
      <c r="H212" s="39"/>
      <c r="I212" s="49"/>
    </row>
    <row r="213" spans="2:9" ht="5.25" customHeight="1">
      <c r="B213" s="28"/>
      <c r="C213" s="28"/>
      <c r="D213" s="28"/>
      <c r="E213" s="2"/>
      <c r="F213" s="28"/>
      <c r="G213" s="2"/>
      <c r="H213" s="2"/>
      <c r="I213" s="2"/>
    </row>
    <row r="214" spans="1:9" ht="46.5" customHeight="1">
      <c r="A214" s="9" t="s">
        <v>36</v>
      </c>
      <c r="B214" s="59" t="s">
        <v>37</v>
      </c>
      <c r="C214" s="59"/>
      <c r="D214" s="59"/>
      <c r="E214" s="59"/>
      <c r="F214" s="59"/>
      <c r="G214" s="10" t="s">
        <v>211</v>
      </c>
      <c r="H214" s="10" t="s">
        <v>212</v>
      </c>
      <c r="I214" s="10" t="s">
        <v>213</v>
      </c>
    </row>
    <row r="215" spans="1:9" ht="49.5" customHeight="1">
      <c r="A215" s="9" t="s">
        <v>41</v>
      </c>
      <c r="B215" s="53" t="s">
        <v>214</v>
      </c>
      <c r="C215" s="53"/>
      <c r="D215" s="53"/>
      <c r="E215" s="53"/>
      <c r="F215" s="53"/>
      <c r="G215" s="11">
        <v>26641542.84</v>
      </c>
      <c r="H215" s="11">
        <v>26249730.32</v>
      </c>
      <c r="I215" s="12">
        <f>H215/G215*100</f>
        <v>98.52931745600061</v>
      </c>
    </row>
    <row r="216" spans="1:9" ht="63" customHeight="1">
      <c r="A216" s="9" t="s">
        <v>215</v>
      </c>
      <c r="B216" s="53" t="s">
        <v>216</v>
      </c>
      <c r="C216" s="53"/>
      <c r="D216" s="53"/>
      <c r="E216" s="53"/>
      <c r="F216" s="53"/>
      <c r="G216" s="11"/>
      <c r="H216" s="11"/>
      <c r="I216" s="12"/>
    </row>
    <row r="217" spans="1:9" ht="62.25" customHeight="1">
      <c r="A217" s="9" t="s">
        <v>163</v>
      </c>
      <c r="B217" s="53" t="s">
        <v>217</v>
      </c>
      <c r="C217" s="53"/>
      <c r="D217" s="53"/>
      <c r="E217" s="53"/>
      <c r="F217" s="53"/>
      <c r="G217" s="11"/>
      <c r="H217" s="11"/>
      <c r="I217" s="12"/>
    </row>
    <row r="218" spans="1:9" ht="47.25" customHeight="1">
      <c r="A218" s="9" t="s">
        <v>91</v>
      </c>
      <c r="B218" s="53" t="s">
        <v>218</v>
      </c>
      <c r="C218" s="53"/>
      <c r="D218" s="53"/>
      <c r="E218" s="53"/>
      <c r="F218" s="53"/>
      <c r="G218" s="11">
        <v>278434.65</v>
      </c>
      <c r="H218" s="11">
        <v>150131.48</v>
      </c>
      <c r="I218" s="12">
        <f aca="true" t="shared" si="0" ref="I218:I228">H218/G218*100</f>
        <v>53.91982642964875</v>
      </c>
    </row>
    <row r="219" spans="1:9" ht="51" customHeight="1">
      <c r="A219" s="9" t="s">
        <v>142</v>
      </c>
      <c r="B219" s="53" t="s">
        <v>219</v>
      </c>
      <c r="C219" s="53"/>
      <c r="D219" s="53"/>
      <c r="E219" s="53"/>
      <c r="F219" s="53"/>
      <c r="G219" s="11"/>
      <c r="H219" s="11"/>
      <c r="I219" s="12"/>
    </row>
    <row r="220" spans="1:9" ht="62.25" customHeight="1">
      <c r="A220" s="9" t="s">
        <v>144</v>
      </c>
      <c r="B220" s="53" t="s">
        <v>220</v>
      </c>
      <c r="C220" s="53"/>
      <c r="D220" s="53"/>
      <c r="E220" s="53"/>
      <c r="F220" s="53"/>
      <c r="G220" s="11"/>
      <c r="H220" s="11"/>
      <c r="I220" s="12"/>
    </row>
    <row r="221" spans="1:9" ht="48.75" customHeight="1">
      <c r="A221" s="9" t="s">
        <v>146</v>
      </c>
      <c r="B221" s="53" t="s">
        <v>221</v>
      </c>
      <c r="C221" s="53"/>
      <c r="D221" s="53"/>
      <c r="E221" s="53"/>
      <c r="F221" s="53"/>
      <c r="G221" s="11">
        <v>7715.69</v>
      </c>
      <c r="H221" s="11">
        <v>7715.69</v>
      </c>
      <c r="I221" s="12">
        <f t="shared" si="0"/>
        <v>100</v>
      </c>
    </row>
    <row r="222" spans="1:9" ht="48" customHeight="1">
      <c r="A222" s="9" t="s">
        <v>149</v>
      </c>
      <c r="B222" s="53" t="s">
        <v>222</v>
      </c>
      <c r="C222" s="53"/>
      <c r="D222" s="53"/>
      <c r="E222" s="53"/>
      <c r="F222" s="53"/>
      <c r="G222" s="11">
        <v>267.73</v>
      </c>
      <c r="H222" s="11">
        <v>267.73</v>
      </c>
      <c r="I222" s="12">
        <f t="shared" si="0"/>
        <v>100</v>
      </c>
    </row>
    <row r="223" spans="1:9" ht="49.5" customHeight="1">
      <c r="A223" s="9" t="s">
        <v>151</v>
      </c>
      <c r="B223" s="53" t="s">
        <v>223</v>
      </c>
      <c r="C223" s="53"/>
      <c r="D223" s="53"/>
      <c r="E223" s="53"/>
      <c r="F223" s="53"/>
      <c r="G223" s="4"/>
      <c r="H223" s="4">
        <v>1113.58</v>
      </c>
      <c r="I223" s="12"/>
    </row>
    <row r="224" spans="1:9" ht="48" customHeight="1">
      <c r="A224" s="9" t="s">
        <v>153</v>
      </c>
      <c r="B224" s="53" t="s">
        <v>224</v>
      </c>
      <c r="C224" s="53"/>
      <c r="D224" s="53"/>
      <c r="E224" s="53"/>
      <c r="F224" s="53"/>
      <c r="G224" s="4">
        <v>4</v>
      </c>
      <c r="H224" s="4">
        <v>4</v>
      </c>
      <c r="I224" s="12">
        <f t="shared" si="0"/>
        <v>100</v>
      </c>
    </row>
    <row r="225" spans="1:9" ht="62.25" customHeight="1">
      <c r="A225" s="9" t="s">
        <v>170</v>
      </c>
      <c r="B225" s="53" t="s">
        <v>225</v>
      </c>
      <c r="C225" s="53"/>
      <c r="D225" s="53"/>
      <c r="E225" s="53"/>
      <c r="F225" s="53"/>
      <c r="G225" s="4"/>
      <c r="H225" s="4"/>
      <c r="I225" s="12"/>
    </row>
    <row r="226" spans="1:9" ht="66" customHeight="1">
      <c r="A226" s="9" t="s">
        <v>206</v>
      </c>
      <c r="B226" s="53" t="s">
        <v>226</v>
      </c>
      <c r="C226" s="53"/>
      <c r="D226" s="53"/>
      <c r="E226" s="53"/>
      <c r="F226" s="53"/>
      <c r="G226" s="4"/>
      <c r="H226" s="4"/>
      <c r="I226" s="12"/>
    </row>
    <row r="227" spans="1:9" ht="82.5" customHeight="1">
      <c r="A227" s="9" t="s">
        <v>208</v>
      </c>
      <c r="B227" s="53" t="s">
        <v>227</v>
      </c>
      <c r="C227" s="53"/>
      <c r="D227" s="53"/>
      <c r="E227" s="53"/>
      <c r="F227" s="53"/>
      <c r="G227" s="18"/>
      <c r="H227" s="18"/>
      <c r="I227" s="12"/>
    </row>
    <row r="228" spans="1:9" ht="50.25" customHeight="1">
      <c r="A228" s="9" t="s">
        <v>228</v>
      </c>
      <c r="B228" s="68" t="s">
        <v>229</v>
      </c>
      <c r="C228" s="68"/>
      <c r="D228" s="68"/>
      <c r="E228" s="68"/>
      <c r="F228" s="68"/>
      <c r="G228" s="37">
        <v>263955.42</v>
      </c>
      <c r="H228" s="37">
        <v>140512.61</v>
      </c>
      <c r="I228" s="12">
        <f t="shared" si="0"/>
        <v>53.23346268093301</v>
      </c>
    </row>
    <row r="229" spans="2:9" ht="10.5" customHeight="1">
      <c r="B229" s="25"/>
      <c r="C229" s="25"/>
      <c r="D229" s="25"/>
      <c r="E229" s="31"/>
      <c r="F229" s="31"/>
      <c r="G229" s="8"/>
      <c r="H229" s="8"/>
      <c r="I229" s="8"/>
    </row>
    <row r="230" spans="2:9" ht="15.75">
      <c r="B230" s="51" t="s">
        <v>230</v>
      </c>
      <c r="C230" s="49"/>
      <c r="D230" s="49"/>
      <c r="E230" s="49"/>
      <c r="F230" s="49"/>
      <c r="G230" s="49"/>
      <c r="H230" s="49"/>
      <c r="I230" s="49"/>
    </row>
    <row r="231" spans="2:9" ht="18.75" customHeight="1">
      <c r="B231" s="51" t="s">
        <v>231</v>
      </c>
      <c r="C231" s="49"/>
      <c r="D231" s="49"/>
      <c r="E231" s="49"/>
      <c r="F231" s="49"/>
      <c r="G231" s="49"/>
      <c r="H231" s="49"/>
      <c r="I231" s="49"/>
    </row>
    <row r="232" spans="2:9" ht="22.5" customHeight="1">
      <c r="B232" s="39" t="s">
        <v>232</v>
      </c>
      <c r="C232" s="39"/>
      <c r="D232" s="39"/>
      <c r="E232" s="39"/>
      <c r="F232" s="39"/>
      <c r="G232" s="40"/>
      <c r="H232" s="40"/>
      <c r="I232" s="40"/>
    </row>
    <row r="233" spans="2:9" ht="7.5" customHeight="1">
      <c r="B233" s="8"/>
      <c r="C233" s="8"/>
      <c r="D233" s="8"/>
      <c r="E233" s="8"/>
      <c r="F233" s="8"/>
      <c r="G233" s="2"/>
      <c r="H233" s="2"/>
      <c r="I233" s="2"/>
    </row>
    <row r="234" spans="1:9" ht="31.5">
      <c r="A234" s="9" t="s">
        <v>233</v>
      </c>
      <c r="B234" s="59" t="s">
        <v>37</v>
      </c>
      <c r="C234" s="59"/>
      <c r="D234" s="59"/>
      <c r="E234" s="59"/>
      <c r="F234" s="59"/>
      <c r="G234" s="59"/>
      <c r="H234" s="59"/>
      <c r="I234" s="10" t="s">
        <v>39</v>
      </c>
    </row>
    <row r="235" spans="1:9" ht="31.5" customHeight="1">
      <c r="A235" s="9" t="s">
        <v>41</v>
      </c>
      <c r="B235" s="53" t="s">
        <v>234</v>
      </c>
      <c r="C235" s="53"/>
      <c r="D235" s="53"/>
      <c r="E235" s="53"/>
      <c r="F235" s="53"/>
      <c r="G235" s="71"/>
      <c r="H235" s="71"/>
      <c r="I235" s="4"/>
    </row>
    <row r="236" spans="1:9" ht="31.5" customHeight="1">
      <c r="A236" s="9" t="s">
        <v>215</v>
      </c>
      <c r="B236" s="53" t="s">
        <v>235</v>
      </c>
      <c r="C236" s="53"/>
      <c r="D236" s="53"/>
      <c r="E236" s="53"/>
      <c r="F236" s="53"/>
      <c r="G236" s="71"/>
      <c r="H236" s="71"/>
      <c r="I236" s="4"/>
    </row>
    <row r="237" spans="1:9" ht="33" customHeight="1">
      <c r="A237" s="9" t="s">
        <v>163</v>
      </c>
      <c r="B237" s="53" t="s">
        <v>236</v>
      </c>
      <c r="C237" s="53"/>
      <c r="D237" s="53"/>
      <c r="E237" s="53"/>
      <c r="F237" s="53"/>
      <c r="G237" s="71"/>
      <c r="H237" s="71"/>
      <c r="I237" s="4"/>
    </row>
    <row r="238" spans="2:9" ht="15.75">
      <c r="B238" s="29"/>
      <c r="C238" s="29"/>
      <c r="D238" s="29"/>
      <c r="E238" s="35"/>
      <c r="F238" s="14"/>
      <c r="G238" s="14"/>
      <c r="H238" s="14"/>
      <c r="I238" s="2"/>
    </row>
    <row r="239" spans="2:9" ht="16.5" thickBot="1">
      <c r="B239" s="43" t="s">
        <v>237</v>
      </c>
      <c r="C239" s="43"/>
      <c r="D239" s="43"/>
      <c r="E239" s="43"/>
      <c r="F239" s="20"/>
      <c r="G239" s="15"/>
      <c r="H239" s="67" t="s">
        <v>256</v>
      </c>
      <c r="I239" s="67"/>
    </row>
    <row r="240" spans="2:9" ht="15.75">
      <c r="B240" s="2"/>
      <c r="C240" s="2"/>
      <c r="D240" s="2"/>
      <c r="E240" s="2"/>
      <c r="F240" s="20"/>
      <c r="G240" s="2" t="s">
        <v>3</v>
      </c>
      <c r="H240" s="40" t="s">
        <v>4</v>
      </c>
      <c r="I240" s="49"/>
    </row>
    <row r="241" spans="2:9" ht="15.75" customHeight="1">
      <c r="B241" s="43" t="s">
        <v>238</v>
      </c>
      <c r="C241" s="43"/>
      <c r="D241" s="43"/>
      <c r="E241" s="43"/>
      <c r="F241" s="20"/>
      <c r="G241" s="3"/>
      <c r="H241" s="48" t="s">
        <v>240</v>
      </c>
      <c r="I241" s="48"/>
    </row>
    <row r="242" spans="2:9" ht="15.75">
      <c r="B242" s="20"/>
      <c r="C242" s="20"/>
      <c r="D242" s="20"/>
      <c r="E242" s="2"/>
      <c r="F242" s="20"/>
      <c r="G242" s="2" t="s">
        <v>3</v>
      </c>
      <c r="H242" s="40" t="s">
        <v>4</v>
      </c>
      <c r="I242" s="49"/>
    </row>
    <row r="243" spans="2:9" ht="15.75">
      <c r="B243" s="43" t="s">
        <v>239</v>
      </c>
      <c r="C243" s="43"/>
      <c r="D243" s="43"/>
      <c r="E243" s="43"/>
      <c r="F243" s="20"/>
      <c r="G243" s="3"/>
      <c r="H243" s="48" t="s">
        <v>243</v>
      </c>
      <c r="I243" s="48"/>
    </row>
    <row r="244" spans="2:9" ht="15.75">
      <c r="B244" s="43" t="s">
        <v>241</v>
      </c>
      <c r="C244" s="43"/>
      <c r="D244" s="20"/>
      <c r="E244" s="2"/>
      <c r="F244" s="20"/>
      <c r="G244" s="2" t="s">
        <v>3</v>
      </c>
      <c r="H244" s="40" t="s">
        <v>4</v>
      </c>
      <c r="I244" s="49"/>
    </row>
    <row r="245" spans="2:9" ht="15.75">
      <c r="B245" s="40"/>
      <c r="C245" s="40"/>
      <c r="D245" s="40"/>
      <c r="E245" s="49"/>
      <c r="F245" s="49"/>
      <c r="G245" s="2"/>
      <c r="H245" s="2"/>
      <c r="I245" s="2"/>
    </row>
  </sheetData>
  <sheetProtection formatCells="0" formatColumns="0" formatRows="0"/>
  <mergeCells count="206">
    <mergeCell ref="E26:G26"/>
    <mergeCell ref="B11:F11"/>
    <mergeCell ref="C12:F12"/>
    <mergeCell ref="A48:I48"/>
    <mergeCell ref="B202:F202"/>
    <mergeCell ref="B236:H236"/>
    <mergeCell ref="B237:H237"/>
    <mergeCell ref="B234:H234"/>
    <mergeCell ref="B206:F206"/>
    <mergeCell ref="B207:F207"/>
    <mergeCell ref="B208:F208"/>
    <mergeCell ref="B209:F209"/>
    <mergeCell ref="B235:H235"/>
    <mergeCell ref="B245:F245"/>
    <mergeCell ref="H240:I240"/>
    <mergeCell ref="B241:E241"/>
    <mergeCell ref="H241:I241"/>
    <mergeCell ref="H242:I242"/>
    <mergeCell ref="B243:E243"/>
    <mergeCell ref="B244:C244"/>
    <mergeCell ref="H244:I244"/>
    <mergeCell ref="H243:I243"/>
    <mergeCell ref="B214:F214"/>
    <mergeCell ref="B215:F215"/>
    <mergeCell ref="B216:F216"/>
    <mergeCell ref="B217:F217"/>
    <mergeCell ref="B219:F219"/>
    <mergeCell ref="B222:F222"/>
    <mergeCell ref="B220:F220"/>
    <mergeCell ref="B221:F221"/>
    <mergeCell ref="B218:F218"/>
    <mergeCell ref="B223:F223"/>
    <mergeCell ref="B231:I231"/>
    <mergeCell ref="B228:F228"/>
    <mergeCell ref="B230:I230"/>
    <mergeCell ref="B224:F224"/>
    <mergeCell ref="B225:F225"/>
    <mergeCell ref="B226:F226"/>
    <mergeCell ref="B227:F227"/>
    <mergeCell ref="B232:I232"/>
    <mergeCell ref="B239:E239"/>
    <mergeCell ref="H239:I239"/>
    <mergeCell ref="B195:F195"/>
    <mergeCell ref="B196:F196"/>
    <mergeCell ref="B210:F210"/>
    <mergeCell ref="B212:I212"/>
    <mergeCell ref="B199:F199"/>
    <mergeCell ref="B200:F200"/>
    <mergeCell ref="B201:F201"/>
    <mergeCell ref="B203:F203"/>
    <mergeCell ref="B204:F204"/>
    <mergeCell ref="B205:F205"/>
    <mergeCell ref="B197:F197"/>
    <mergeCell ref="B198:F198"/>
    <mergeCell ref="B187:F187"/>
    <mergeCell ref="B188:F188"/>
    <mergeCell ref="B189:F189"/>
    <mergeCell ref="B190:F190"/>
    <mergeCell ref="B191:F191"/>
    <mergeCell ref="B192:F192"/>
    <mergeCell ref="B193:F193"/>
    <mergeCell ref="B194:F194"/>
    <mergeCell ref="B170:F170"/>
    <mergeCell ref="B171:F171"/>
    <mergeCell ref="B178:F178"/>
    <mergeCell ref="B179:F179"/>
    <mergeCell ref="B172:F172"/>
    <mergeCell ref="B173:F173"/>
    <mergeCell ref="B184:F184"/>
    <mergeCell ref="B185:F185"/>
    <mergeCell ref="B174:F174"/>
    <mergeCell ref="B175:F175"/>
    <mergeCell ref="B176:F176"/>
    <mergeCell ref="B177:F177"/>
    <mergeCell ref="B182:F182"/>
    <mergeCell ref="B183:F183"/>
    <mergeCell ref="B180:F180"/>
    <mergeCell ref="B181:F181"/>
    <mergeCell ref="B168:F168"/>
    <mergeCell ref="B169:F169"/>
    <mergeCell ref="B163:F163"/>
    <mergeCell ref="B164:F164"/>
    <mergeCell ref="B165:F165"/>
    <mergeCell ref="B149:F149"/>
    <mergeCell ref="B150:F150"/>
    <mergeCell ref="B166:F166"/>
    <mergeCell ref="B167:F167"/>
    <mergeCell ref="B145:F145"/>
    <mergeCell ref="B146:F146"/>
    <mergeCell ref="B147:F147"/>
    <mergeCell ref="B148:F148"/>
    <mergeCell ref="B157:F157"/>
    <mergeCell ref="B158:F158"/>
    <mergeCell ref="B159:F159"/>
    <mergeCell ref="B160:F160"/>
    <mergeCell ref="B135:F135"/>
    <mergeCell ref="B136:F136"/>
    <mergeCell ref="B161:F161"/>
    <mergeCell ref="B162:F162"/>
    <mergeCell ref="B151:F151"/>
    <mergeCell ref="B152:F152"/>
    <mergeCell ref="B153:F153"/>
    <mergeCell ref="B154:F154"/>
    <mergeCell ref="B155:F155"/>
    <mergeCell ref="B156:F156"/>
    <mergeCell ref="B123:F123"/>
    <mergeCell ref="B124:F124"/>
    <mergeCell ref="B137:F137"/>
    <mergeCell ref="B138:F138"/>
    <mergeCell ref="B127:F127"/>
    <mergeCell ref="B128:F128"/>
    <mergeCell ref="B129:F129"/>
    <mergeCell ref="B130:F130"/>
    <mergeCell ref="B133:F133"/>
    <mergeCell ref="B134:F134"/>
    <mergeCell ref="B143:F143"/>
    <mergeCell ref="B144:F144"/>
    <mergeCell ref="B139:F139"/>
    <mergeCell ref="B140:F140"/>
    <mergeCell ref="B141:F141"/>
    <mergeCell ref="B142:F142"/>
    <mergeCell ref="B131:F131"/>
    <mergeCell ref="B132:F132"/>
    <mergeCell ref="B125:F125"/>
    <mergeCell ref="B126:F126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99:F99"/>
    <mergeCell ref="B100:F100"/>
    <mergeCell ref="B107:F107"/>
    <mergeCell ref="B108:F108"/>
    <mergeCell ref="B101:F101"/>
    <mergeCell ref="B102:F102"/>
    <mergeCell ref="B113:F113"/>
    <mergeCell ref="B114:F114"/>
    <mergeCell ref="B103:F103"/>
    <mergeCell ref="B104:F104"/>
    <mergeCell ref="B105:F105"/>
    <mergeCell ref="B106:F106"/>
    <mergeCell ref="B111:F111"/>
    <mergeCell ref="B112:F112"/>
    <mergeCell ref="B109:F109"/>
    <mergeCell ref="B110:F110"/>
    <mergeCell ref="B91:F91"/>
    <mergeCell ref="B92:F92"/>
    <mergeCell ref="B93:F93"/>
    <mergeCell ref="B94:F94"/>
    <mergeCell ref="B95:F95"/>
    <mergeCell ref="B96:F96"/>
    <mergeCell ref="B97:F97"/>
    <mergeCell ref="B98:F98"/>
    <mergeCell ref="B87:F87"/>
    <mergeCell ref="B88:F88"/>
    <mergeCell ref="A53:I53"/>
    <mergeCell ref="A54:I54"/>
    <mergeCell ref="A55:I55"/>
    <mergeCell ref="B75:I75"/>
    <mergeCell ref="B77:F77"/>
    <mergeCell ref="B78:F78"/>
    <mergeCell ref="B89:F89"/>
    <mergeCell ref="B90:F90"/>
    <mergeCell ref="B79:F79"/>
    <mergeCell ref="B80:F80"/>
    <mergeCell ref="B81:F81"/>
    <mergeCell ref="B82:F82"/>
    <mergeCell ref="B83:F83"/>
    <mergeCell ref="B84:F84"/>
    <mergeCell ref="B85:F85"/>
    <mergeCell ref="B86:F86"/>
    <mergeCell ref="A41:I41"/>
    <mergeCell ref="A47:I47"/>
    <mergeCell ref="B27:D29"/>
    <mergeCell ref="E27:G29"/>
    <mergeCell ref="B30:D33"/>
    <mergeCell ref="E30:G31"/>
    <mergeCell ref="A42:I42"/>
    <mergeCell ref="A43:I43"/>
    <mergeCell ref="A49:I49"/>
    <mergeCell ref="A52:I52"/>
    <mergeCell ref="B9:F9"/>
    <mergeCell ref="B34:I34"/>
    <mergeCell ref="A38:I38"/>
    <mergeCell ref="B21:D24"/>
    <mergeCell ref="B25:D25"/>
    <mergeCell ref="A39:I39"/>
    <mergeCell ref="A40:I40"/>
    <mergeCell ref="B3:F3"/>
    <mergeCell ref="H3:I3"/>
    <mergeCell ref="B4:F4"/>
    <mergeCell ref="H4:I4"/>
    <mergeCell ref="B5:F5"/>
    <mergeCell ref="C6:F6"/>
    <mergeCell ref="H7:I7"/>
    <mergeCell ref="E25:G25"/>
    <mergeCell ref="B26:D26"/>
    <mergeCell ref="B14:I14"/>
    <mergeCell ref="B15:I15"/>
    <mergeCell ref="B18:E18"/>
    <mergeCell ref="B7:F7"/>
    <mergeCell ref="E21:G24"/>
  </mergeCells>
  <printOptions/>
  <pageMargins left="0.9055118110236221" right="0.31496062992125984" top="0.3937007874015748" bottom="0.3937007874015748" header="0.31496062992125984" footer="0.31496062992125984"/>
  <pageSetup horizontalDpi="180" verticalDpi="18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Пользователь</cp:lastModifiedBy>
  <cp:lastPrinted>2022-10-07T07:59:48Z</cp:lastPrinted>
  <dcterms:created xsi:type="dcterms:W3CDTF">2021-05-17T14:54:52Z</dcterms:created>
  <dcterms:modified xsi:type="dcterms:W3CDTF">2022-10-07T07:59:58Z</dcterms:modified>
  <cp:category/>
  <cp:version/>
  <cp:contentType/>
  <cp:contentStatus/>
</cp:coreProperties>
</file>